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Consejeros" sheetId="1" r:id="rId1"/>
    <sheet name="DV-IDENTITY-0" sheetId="2" state="hidden" r:id="rId2"/>
  </sheets>
  <definedNames>
    <definedName name="_xlfn.SINGLE" hidden="1">#NAME?</definedName>
    <definedName name="_xlfn_SINGLE">#N/A</definedName>
    <definedName name="_xlnm.Print_Area" localSheetId="0">'Consejeros'!$A$1:$J$24</definedName>
    <definedName name="Excel_BuiltIn_Print_Area">#N/A</definedName>
    <definedName name="Excel_BuiltIn_Print_Titles">#N/A</definedName>
  </definedNames>
  <calcPr fullCalcOnLoad="1"/>
</workbook>
</file>

<file path=xl/sharedStrings.xml><?xml version="1.0" encoding="utf-8"?>
<sst xmlns="http://schemas.openxmlformats.org/spreadsheetml/2006/main" count="23" uniqueCount="23">
  <si>
    <t>UNIVERSIDAD DE CÓRDOBA</t>
  </si>
  <si>
    <t>REGISTRO DE ASISTENCIA PARA ACTIVIDADES Y EVENTOS</t>
  </si>
  <si>
    <t>NOMBRE DE LA ACTIVIDAD O EVENTO</t>
  </si>
  <si>
    <t xml:space="preserve">   LUGAR</t>
  </si>
  <si>
    <t>DOCENTE O CONFERENCISTA</t>
  </si>
  <si>
    <t>TEMA DESARROLLADO</t>
  </si>
  <si>
    <t>N°</t>
  </si>
  <si>
    <t>NOMBRES Y APELLIDOS</t>
  </si>
  <si>
    <t xml:space="preserve">No. DE IDENTIFICACIÓN </t>
  </si>
  <si>
    <t>MUNICIPIO DE PROCEDENCIA</t>
  </si>
  <si>
    <t>INSTITUCIÓN/
EMPRESA/ ASOCIACIÓN</t>
  </si>
  <si>
    <t>CARGO/ VINCULACIÓN</t>
  </si>
  <si>
    <t>TELÉFONO</t>
  </si>
  <si>
    <t>CORREO ELECTRONICO</t>
  </si>
  <si>
    <t>FIRMA</t>
  </si>
  <si>
    <t xml:space="preserve">     </t>
  </si>
  <si>
    <t>AAAAAHrNfVo=</t>
  </si>
  <si>
    <t>AAAAAHrNfVs=</t>
  </si>
  <si>
    <t>AAAAAHk+dwA=</t>
  </si>
  <si>
    <t>AAAAACzbbxg=</t>
  </si>
  <si>
    <t>AAAAAHff/gA=</t>
  </si>
  <si>
    <t>DIPLOMADO                     CURSO                  SEMINARIO                     OTRO                                                  ESPECIFIQUE:  __________________________________________                                      FECHA: _______________</t>
  </si>
  <si>
    <r>
      <t xml:space="preserve">CÓDIGO: 
</t>
    </r>
    <r>
      <rPr>
        <sz val="9"/>
        <rFont val="Tahoma"/>
        <family val="2"/>
      </rPr>
      <t xml:space="preserve">FEXT-054
</t>
    </r>
    <r>
      <rPr>
        <b/>
        <sz val="9"/>
        <rFont val="Tahoma"/>
        <family val="2"/>
      </rPr>
      <t xml:space="preserve">VERSIÓN: </t>
    </r>
    <r>
      <rPr>
        <sz val="9"/>
        <rFont val="Tahoma"/>
        <family val="2"/>
      </rPr>
      <t xml:space="preserve">01
</t>
    </r>
    <r>
      <rPr>
        <b/>
        <sz val="9"/>
        <rFont val="Tahoma"/>
        <family val="2"/>
      </rPr>
      <t xml:space="preserve">EMISIÓN:
</t>
    </r>
    <r>
      <rPr>
        <sz val="9"/>
        <rFont val="Tahoma"/>
        <family val="2"/>
      </rPr>
      <t>25/02//2020</t>
    </r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</si>
</sst>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[$$-409]#,##0.00;[Red]\-[$$-409]#,##0.00"/>
  </numFmts>
  <fonts count="47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0"/>
      <name val="Verdana"/>
      <family val="2"/>
    </font>
    <font>
      <sz val="10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4"/>
      <name val="Tahoma"/>
      <family val="2"/>
    </font>
    <font>
      <b/>
      <sz val="12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70" fontId="1" fillId="0" borderId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7" fillId="0" borderId="15" xfId="0" applyNumberFormat="1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/>
    </xf>
    <xf numFmtId="0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eading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esult" xfId="56"/>
    <cellStyle name="Result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476250</xdr:colOff>
      <xdr:row>3</xdr:row>
      <xdr:rowOff>171450</xdr:rowOff>
    </xdr:to>
    <xdr:pic>
      <xdr:nvPicPr>
        <xdr:cNvPr id="1" name="Picture 39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4</xdr:row>
      <xdr:rowOff>304800</xdr:rowOff>
    </xdr:from>
    <xdr:to>
      <xdr:col>2</xdr:col>
      <xdr:colOff>476250</xdr:colOff>
      <xdr:row>4</xdr:row>
      <xdr:rowOff>504825</xdr:rowOff>
    </xdr:to>
    <xdr:sp>
      <xdr:nvSpPr>
        <xdr:cNvPr id="2" name="Cuadro de texto 2"/>
        <xdr:cNvSpPr txBox="1">
          <a:spLocks noChangeArrowheads="1"/>
        </xdr:cNvSpPr>
      </xdr:nvSpPr>
      <xdr:spPr>
        <a:xfrm>
          <a:off x="1171575" y="134302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1400175</xdr:colOff>
      <xdr:row>4</xdr:row>
      <xdr:rowOff>285750</xdr:rowOff>
    </xdr:from>
    <xdr:to>
      <xdr:col>2</xdr:col>
      <xdr:colOff>1666875</xdr:colOff>
      <xdr:row>4</xdr:row>
      <xdr:rowOff>485775</xdr:rowOff>
    </xdr:to>
    <xdr:sp>
      <xdr:nvSpPr>
        <xdr:cNvPr id="3" name="Cuadro de texto 2"/>
        <xdr:cNvSpPr txBox="1">
          <a:spLocks noChangeArrowheads="1"/>
        </xdr:cNvSpPr>
      </xdr:nvSpPr>
      <xdr:spPr>
        <a:xfrm>
          <a:off x="2362200" y="132397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4</xdr:row>
      <xdr:rowOff>285750</xdr:rowOff>
    </xdr:from>
    <xdr:to>
      <xdr:col>3</xdr:col>
      <xdr:colOff>1057275</xdr:colOff>
      <xdr:row>4</xdr:row>
      <xdr:rowOff>485775</xdr:rowOff>
    </xdr:to>
    <xdr:sp>
      <xdr:nvSpPr>
        <xdr:cNvPr id="4" name="Cuadro de texto 2"/>
        <xdr:cNvSpPr txBox="1">
          <a:spLocks noChangeArrowheads="1"/>
        </xdr:cNvSpPr>
      </xdr:nvSpPr>
      <xdr:spPr>
        <a:xfrm>
          <a:off x="3886200" y="132397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</xdr:row>
      <xdr:rowOff>285750</xdr:rowOff>
    </xdr:from>
    <xdr:to>
      <xdr:col>4</xdr:col>
      <xdr:colOff>552450</xdr:colOff>
      <xdr:row>4</xdr:row>
      <xdr:rowOff>485775</xdr:rowOff>
    </xdr:to>
    <xdr:sp>
      <xdr:nvSpPr>
        <xdr:cNvPr id="5" name="Cuadro de texto 2"/>
        <xdr:cNvSpPr txBox="1">
          <a:spLocks noChangeArrowheads="1"/>
        </xdr:cNvSpPr>
      </xdr:nvSpPr>
      <xdr:spPr>
        <a:xfrm>
          <a:off x="5238750" y="132397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70" zoomScaleNormal="70" zoomScaleSheetLayoutView="90" zoomScalePageLayoutView="0" workbookViewId="0" topLeftCell="A1">
      <selection activeCell="N10" sqref="N10"/>
    </sheetView>
  </sheetViews>
  <sheetFormatPr defaultColWidth="11.421875" defaultRowHeight="12.75" customHeight="1"/>
  <cols>
    <col min="1" max="1" width="4.57421875" style="2" customWidth="1"/>
    <col min="2" max="2" width="9.8515625" style="1" customWidth="1"/>
    <col min="3" max="3" width="32.00390625" style="1" customWidth="1"/>
    <col min="4" max="4" width="27.8515625" style="1" customWidth="1"/>
    <col min="5" max="5" width="27.57421875" style="1" customWidth="1"/>
    <col min="6" max="6" width="33.7109375" style="1" customWidth="1"/>
    <col min="7" max="7" width="28.57421875" style="1" customWidth="1"/>
    <col min="8" max="8" width="22.00390625" style="1" customWidth="1"/>
    <col min="9" max="9" width="39.57421875" style="1" customWidth="1"/>
    <col min="10" max="10" width="22.28125" style="1" customWidth="1"/>
    <col min="11" max="16384" width="11.421875" style="1" customWidth="1"/>
  </cols>
  <sheetData>
    <row r="1" spans="1:10" ht="12.75" customHeight="1">
      <c r="A1" s="21"/>
      <c r="B1" s="21"/>
      <c r="C1" s="23" t="s">
        <v>0</v>
      </c>
      <c r="D1" s="23"/>
      <c r="E1" s="23"/>
      <c r="F1" s="23"/>
      <c r="G1" s="23"/>
      <c r="H1" s="23"/>
      <c r="I1" s="23"/>
      <c r="J1" s="25" t="s">
        <v>22</v>
      </c>
    </row>
    <row r="2" spans="1:10" ht="27.75" customHeight="1">
      <c r="A2" s="21"/>
      <c r="B2" s="21"/>
      <c r="C2" s="23"/>
      <c r="D2" s="23"/>
      <c r="E2" s="23"/>
      <c r="F2" s="23"/>
      <c r="G2" s="23"/>
      <c r="H2" s="23"/>
      <c r="I2" s="23"/>
      <c r="J2" s="25"/>
    </row>
    <row r="3" spans="1:10" ht="18.75" customHeight="1">
      <c r="A3" s="21"/>
      <c r="B3" s="21"/>
      <c r="C3" s="24" t="s">
        <v>1</v>
      </c>
      <c r="D3" s="24"/>
      <c r="E3" s="24"/>
      <c r="F3" s="24"/>
      <c r="G3" s="24"/>
      <c r="H3" s="24"/>
      <c r="I3" s="24"/>
      <c r="J3" s="25"/>
    </row>
    <row r="4" spans="1:10" ht="22.5" customHeight="1">
      <c r="A4" s="21"/>
      <c r="B4" s="21"/>
      <c r="C4" s="24"/>
      <c r="D4" s="24"/>
      <c r="E4" s="24"/>
      <c r="F4" s="24"/>
      <c r="G4" s="24"/>
      <c r="H4" s="24"/>
      <c r="I4" s="24"/>
      <c r="J4" s="25"/>
    </row>
    <row r="5" spans="1:10" ht="63" customHeight="1">
      <c r="A5" s="22" t="s">
        <v>21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33" customHeight="1">
      <c r="A6" s="17" t="s">
        <v>2</v>
      </c>
      <c r="B6" s="17"/>
      <c r="C6" s="17"/>
      <c r="D6" s="17"/>
      <c r="E6" s="17"/>
      <c r="F6" s="3" t="s">
        <v>3</v>
      </c>
      <c r="G6" s="18" t="s">
        <v>4</v>
      </c>
      <c r="H6" s="18"/>
      <c r="I6" s="18" t="s">
        <v>5</v>
      </c>
      <c r="J6" s="18"/>
    </row>
    <row r="7" spans="1:10" ht="30.75" customHeight="1">
      <c r="A7" s="17"/>
      <c r="B7" s="17"/>
      <c r="C7" s="17"/>
      <c r="D7" s="17"/>
      <c r="E7" s="17"/>
      <c r="F7" s="4"/>
      <c r="G7" s="18"/>
      <c r="H7" s="18"/>
      <c r="I7" s="18"/>
      <c r="J7" s="18"/>
    </row>
    <row r="8" spans="1:10" ht="15" customHeight="1">
      <c r="A8" s="5"/>
      <c r="B8" s="5"/>
      <c r="C8" s="5"/>
      <c r="D8" s="6"/>
      <c r="E8" s="6"/>
      <c r="F8" s="6"/>
      <c r="G8" s="6"/>
      <c r="H8" s="6"/>
      <c r="I8" s="6"/>
      <c r="J8" s="6"/>
    </row>
    <row r="9" spans="1:10" s="2" customFormat="1" ht="35.25" customHeight="1">
      <c r="A9" s="7" t="s">
        <v>6</v>
      </c>
      <c r="B9" s="19" t="s">
        <v>7</v>
      </c>
      <c r="C9" s="19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</row>
    <row r="10" spans="1:10" s="9" customFormat="1" ht="39.75" customHeight="1">
      <c r="A10" s="10">
        <v>1</v>
      </c>
      <c r="B10" s="20"/>
      <c r="C10" s="20"/>
      <c r="D10" s="11"/>
      <c r="E10" s="11"/>
      <c r="F10" s="11"/>
      <c r="G10" s="11"/>
      <c r="H10" s="12"/>
      <c r="I10" s="13"/>
      <c r="J10" s="14"/>
    </row>
    <row r="11" spans="1:19" s="9" customFormat="1" ht="39.75" customHeight="1">
      <c r="A11" s="10">
        <v>2</v>
      </c>
      <c r="B11" s="16"/>
      <c r="C11" s="16"/>
      <c r="D11" s="11"/>
      <c r="E11" s="11"/>
      <c r="F11" s="11"/>
      <c r="G11" s="11"/>
      <c r="H11" s="12"/>
      <c r="I11" s="13"/>
      <c r="J11" s="14"/>
      <c r="K11" s="15"/>
      <c r="L11" s="15"/>
      <c r="M11" s="15"/>
      <c r="O11" s="15"/>
      <c r="Q11" s="15"/>
      <c r="R11" s="15"/>
      <c r="S11" s="15"/>
    </row>
    <row r="12" spans="1:10" s="9" customFormat="1" ht="39.75" customHeight="1">
      <c r="A12" s="10">
        <v>3</v>
      </c>
      <c r="B12" s="16"/>
      <c r="C12" s="16"/>
      <c r="D12" s="11"/>
      <c r="E12" s="11"/>
      <c r="F12" s="11"/>
      <c r="G12" s="11"/>
      <c r="H12" s="12"/>
      <c r="I12" s="13"/>
      <c r="J12" s="14"/>
    </row>
    <row r="13" spans="1:10" s="9" customFormat="1" ht="39.75" customHeight="1">
      <c r="A13" s="10">
        <v>4</v>
      </c>
      <c r="B13" s="16"/>
      <c r="C13" s="16"/>
      <c r="D13" s="11"/>
      <c r="E13" s="11"/>
      <c r="F13" s="11" t="s">
        <v>15</v>
      </c>
      <c r="G13" s="11"/>
      <c r="H13" s="12"/>
      <c r="I13" s="13"/>
      <c r="J13" s="14"/>
    </row>
    <row r="14" spans="1:10" s="9" customFormat="1" ht="39.75" customHeight="1">
      <c r="A14" s="10">
        <v>5</v>
      </c>
      <c r="B14" s="16"/>
      <c r="C14" s="16"/>
      <c r="D14" s="11"/>
      <c r="E14" s="11"/>
      <c r="F14" s="11"/>
      <c r="G14" s="11"/>
      <c r="H14" s="12"/>
      <c r="I14" s="13"/>
      <c r="J14" s="14"/>
    </row>
    <row r="15" spans="1:10" s="9" customFormat="1" ht="39.75" customHeight="1">
      <c r="A15" s="10">
        <v>6</v>
      </c>
      <c r="B15" s="16"/>
      <c r="C15" s="16"/>
      <c r="D15" s="11"/>
      <c r="E15" s="11"/>
      <c r="F15" s="11"/>
      <c r="G15" s="11"/>
      <c r="H15" s="12"/>
      <c r="I15" s="13"/>
      <c r="J15" s="14"/>
    </row>
    <row r="16" spans="1:10" s="9" customFormat="1" ht="39.75" customHeight="1">
      <c r="A16" s="10">
        <v>7</v>
      </c>
      <c r="B16" s="16"/>
      <c r="C16" s="16"/>
      <c r="D16" s="11"/>
      <c r="E16" s="11"/>
      <c r="F16" s="11"/>
      <c r="G16" s="11"/>
      <c r="H16" s="12"/>
      <c r="I16" s="13"/>
      <c r="J16" s="14"/>
    </row>
    <row r="17" spans="1:10" s="9" customFormat="1" ht="39.75" customHeight="1">
      <c r="A17" s="10">
        <v>8</v>
      </c>
      <c r="B17" s="16"/>
      <c r="C17" s="16"/>
      <c r="D17" s="11"/>
      <c r="E17" s="11"/>
      <c r="F17" s="11"/>
      <c r="G17" s="11"/>
      <c r="H17" s="12"/>
      <c r="I17" s="13"/>
      <c r="J17" s="14"/>
    </row>
    <row r="18" spans="1:10" s="9" customFormat="1" ht="39.75" customHeight="1">
      <c r="A18" s="10">
        <v>9</v>
      </c>
      <c r="B18" s="16"/>
      <c r="C18" s="16"/>
      <c r="D18" s="11"/>
      <c r="E18" s="11"/>
      <c r="F18" s="11"/>
      <c r="G18" s="11"/>
      <c r="H18" s="12"/>
      <c r="I18" s="13"/>
      <c r="J18" s="14"/>
    </row>
    <row r="19" spans="1:10" s="9" customFormat="1" ht="39.75" customHeight="1">
      <c r="A19" s="10">
        <v>10</v>
      </c>
      <c r="B19" s="16"/>
      <c r="C19" s="16"/>
      <c r="D19" s="11"/>
      <c r="E19" s="11"/>
      <c r="F19" s="11"/>
      <c r="G19" s="11"/>
      <c r="H19" s="12"/>
      <c r="I19" s="13"/>
      <c r="J19" s="14"/>
    </row>
    <row r="20" spans="1:10" s="9" customFormat="1" ht="39.75" customHeight="1">
      <c r="A20" s="10">
        <v>11</v>
      </c>
      <c r="B20" s="16"/>
      <c r="C20" s="16"/>
      <c r="D20" s="11"/>
      <c r="E20" s="11"/>
      <c r="F20" s="11"/>
      <c r="G20" s="11"/>
      <c r="H20" s="12"/>
      <c r="I20" s="13"/>
      <c r="J20" s="14"/>
    </row>
    <row r="21" spans="1:10" s="9" customFormat="1" ht="39.75" customHeight="1">
      <c r="A21" s="10">
        <v>12</v>
      </c>
      <c r="B21" s="16"/>
      <c r="C21" s="16"/>
      <c r="D21" s="11"/>
      <c r="E21" s="11"/>
      <c r="F21" s="11"/>
      <c r="G21" s="11"/>
      <c r="H21" s="12"/>
      <c r="I21" s="13"/>
      <c r="J21" s="14"/>
    </row>
    <row r="22" spans="1:10" s="9" customFormat="1" ht="39.75" customHeight="1">
      <c r="A22" s="10">
        <v>13</v>
      </c>
      <c r="B22" s="16"/>
      <c r="C22" s="16"/>
      <c r="D22" s="11"/>
      <c r="E22" s="11"/>
      <c r="F22" s="11"/>
      <c r="G22" s="11"/>
      <c r="H22" s="12"/>
      <c r="I22" s="13"/>
      <c r="J22" s="14"/>
    </row>
    <row r="23" spans="1:10" s="9" customFormat="1" ht="39.75" customHeight="1">
      <c r="A23" s="10">
        <v>14</v>
      </c>
      <c r="B23" s="16"/>
      <c r="C23" s="16"/>
      <c r="D23" s="11"/>
      <c r="E23" s="11"/>
      <c r="F23" s="11"/>
      <c r="G23" s="11"/>
      <c r="H23" s="12"/>
      <c r="I23" s="13"/>
      <c r="J23" s="14"/>
    </row>
    <row r="24" spans="1:10" s="9" customFormat="1" ht="39.75" customHeight="1">
      <c r="A24" s="10">
        <v>15</v>
      </c>
      <c r="B24" s="16"/>
      <c r="C24" s="16"/>
      <c r="D24" s="11"/>
      <c r="E24" s="11"/>
      <c r="F24" s="11"/>
      <c r="G24" s="11"/>
      <c r="H24" s="12"/>
      <c r="I24" s="13"/>
      <c r="J24" s="14"/>
    </row>
  </sheetData>
  <sheetProtection selectLockedCells="1" selectUnlockedCells="1"/>
  <mergeCells count="27">
    <mergeCell ref="A1:B4"/>
    <mergeCell ref="C1:I2"/>
    <mergeCell ref="J1:J4"/>
    <mergeCell ref="C3:I4"/>
    <mergeCell ref="A5:J5"/>
    <mergeCell ref="A6:E6"/>
    <mergeCell ref="G6:H6"/>
    <mergeCell ref="I6:J6"/>
    <mergeCell ref="A7:E7"/>
    <mergeCell ref="G7:H7"/>
    <mergeCell ref="I7:J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18:C18"/>
    <mergeCell ref="B19:C19"/>
    <mergeCell ref="B20:C20"/>
    <mergeCell ref="B21:C21"/>
    <mergeCell ref="B22:C22"/>
    <mergeCell ref="B23:C23"/>
  </mergeCells>
  <printOptions horizontalCentered="1"/>
  <pageMargins left="0.3937007874015748" right="0.3937007874015748" top="0.3937007874015748" bottom="0.3937007874015748" header="0.31496062992125984" footer="0.31496062992125984"/>
  <pageSetup firstPageNumber="1" useFirstPageNumber="1" horizontalDpi="300" verticalDpi="300" orientation="landscape" paperSize="119" scale="60" r:id="rId2"/>
  <headerFooter alignWithMargins="0">
    <oddFooter>&amp;C&amp;"Tahoma,Cursiva"&amp;9&amp;K01+000Si usted ha accedido a este formato a través de un medio diferente al sitio web del Sistema de Control Documental del SIGEC asegúrese que ésta es la versión vigente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"/>
    </sheetView>
  </sheetViews>
  <sheetFormatPr defaultColWidth="11.00390625" defaultRowHeight="12.75" customHeight="1"/>
  <sheetData>
    <row r="1" spans="1:256" ht="12.75" customHeight="1">
      <c r="A1" t="e">
        <f>#N/A</f>
        <v>#N/A</v>
      </c>
      <c r="B1" t="e">
        <f>#N/A</f>
        <v>#N/A</v>
      </c>
      <c r="C1" t="e">
        <f>#N/A</f>
        <v>#N/A</v>
      </c>
      <c r="D1" t="e">
        <f>#N/A</f>
        <v>#N/A</v>
      </c>
      <c r="E1" t="e">
        <f>#N/A</f>
        <v>#N/A</v>
      </c>
      <c r="F1" t="e">
        <f>#N/A</f>
        <v>#N/A</v>
      </c>
      <c r="G1" t="e">
        <f>#N/A</f>
        <v>#N/A</v>
      </c>
      <c r="H1" t="e">
        <f>#N/A</f>
        <v>#N/A</v>
      </c>
      <c r="I1">
        <f>IF(Consejeros!5:5,"AAAAADr7fwg=",0)</f>
        <v>0</v>
      </c>
      <c r="J1" t="e">
        <f>AND(Consejeros!A5,"AAAAADr7fwk=")</f>
        <v>#VALUE!</v>
      </c>
      <c r="K1" t="e">
        <f>AND(Consejeros!B5,"AAAAADr7fwo=")</f>
        <v>#VALUE!</v>
      </c>
      <c r="L1" t="e">
        <f>AND(Consejeros!D5,"AAAAADr7fws=")</f>
        <v>#VALUE!</v>
      </c>
      <c r="M1" t="e">
        <f>AND(Consejeros!F5,"AAAAADr7fww=")</f>
        <v>#VALUE!</v>
      </c>
      <c r="N1" t="e">
        <f>AND(Consejeros!G5,"AAAAADr7fw0=")</f>
        <v>#VALUE!</v>
      </c>
      <c r="O1" t="e">
        <f>AND(Consejeros!H5,"AAAAADr7fw4=")</f>
        <v>#VALUE!</v>
      </c>
      <c r="P1" t="e">
        <f>AND(Consejeros!J5,"AAAAADr7fw8=")</f>
        <v>#VALUE!</v>
      </c>
      <c r="Q1">
        <f>IF(Consejeros!9:9,"AAAAADr7fxA=",0)</f>
        <v>0</v>
      </c>
      <c r="R1" t="e">
        <f>AND(Consejeros!A9,"AAAAADr7fxE=")</f>
        <v>#VALUE!</v>
      </c>
      <c r="S1" t="e">
        <f>AND(Consejeros!B9,"AAAAADr7fxI=")</f>
        <v>#VALUE!</v>
      </c>
      <c r="T1" t="e">
        <f>#N/A</f>
        <v>#N/A</v>
      </c>
      <c r="U1" t="e">
        <f>#N/A</f>
        <v>#N/A</v>
      </c>
      <c r="V1" t="e">
        <f>#N/A</f>
        <v>#N/A</v>
      </c>
      <c r="W1" t="e">
        <f>#N/A</f>
        <v>#N/A</v>
      </c>
      <c r="X1" t="e">
        <f>AND(Consejeros!J9,"AAAAADr7fxc=")</f>
        <v>#VALUE!</v>
      </c>
      <c r="Y1">
        <f>IF(Consejeros!10:10,"AAAAADr7fxg=",0)</f>
        <v>0</v>
      </c>
      <c r="Z1" t="e">
        <f>AND(Consejeros!A10,"AAAAADr7fxk=")</f>
        <v>#VALUE!</v>
      </c>
      <c r="AA1" t="e">
        <f>AND(Consejeros!B10,"AAAAADr7fxo=")</f>
        <v>#VALUE!</v>
      </c>
      <c r="AB1" t="e">
        <f>AND(Consejeros!D10,"AAAAADr7fxs=")</f>
        <v>#VALUE!</v>
      </c>
      <c r="AC1" t="e">
        <f>AND(Consejeros!F10,"AAAAADr7fxw=")</f>
        <v>#VALUE!</v>
      </c>
      <c r="AD1" t="e">
        <f>AND(Consejeros!G10,"AAAAADr7fx0=")</f>
        <v>#VALUE!</v>
      </c>
      <c r="AE1" t="e">
        <f>AND(Consejeros!H10,"AAAAADr7fx4=")</f>
        <v>#VALUE!</v>
      </c>
      <c r="AF1" t="e">
        <f>AND(Consejeros!J10,"AAAAADr7fx8=")</f>
        <v>#VALUE!</v>
      </c>
      <c r="AG1">
        <f>IF(Consejeros!11:11,"AAAAADr7fyA=",0)</f>
        <v>0</v>
      </c>
      <c r="AH1" t="e">
        <f>AND(Consejeros!A11,"AAAAADr7fyE=")</f>
        <v>#VALUE!</v>
      </c>
      <c r="AI1" t="e">
        <f>AND(Consejeros!B11,"AAAAADr7fyI=")</f>
        <v>#VALUE!</v>
      </c>
      <c r="AJ1" t="e">
        <f>AND(Consejeros!D9,"AAAAADr7fyM=")</f>
        <v>#VALUE!</v>
      </c>
      <c r="AK1" t="e">
        <f>AND(Consejeros!F11,"AAAAADr7fyQ=")</f>
        <v>#VALUE!</v>
      </c>
      <c r="AL1" t="e">
        <f>AND(Consejeros!F9,"AAAAADr7fyU=")</f>
        <v>#VALUE!</v>
      </c>
      <c r="AM1" t="e">
        <f>AND(Consejeros!G9,"AAAAADr7fyY=")</f>
        <v>#VALUE!</v>
      </c>
      <c r="AN1" t="e">
        <f>AND(Consejeros!J11,"AAAAADr7fyc=")</f>
        <v>#VALUE!</v>
      </c>
      <c r="AO1">
        <f>IF(Consejeros!12:12,"AAAAADr7fyg=",0)</f>
        <v>0</v>
      </c>
      <c r="AP1" t="e">
        <f>AND(Consejeros!A12,"AAAAADr7fyk=")</f>
        <v>#VALUE!</v>
      </c>
      <c r="AQ1" t="e">
        <f>AND(Consejeros!B12,"AAAAADr7fyo=")</f>
        <v>#VALUE!</v>
      </c>
      <c r="AR1" t="e">
        <f>AND(Consejeros!D12,"AAAAADr7fys=")</f>
        <v>#VALUE!</v>
      </c>
      <c r="AS1" t="e">
        <f>AND(Consejeros!F12,"AAAAADr7fyw=")</f>
        <v>#VALUE!</v>
      </c>
      <c r="AT1" t="e">
        <f>AND(Consejeros!G12,"AAAAADr7fy0=")</f>
        <v>#VALUE!</v>
      </c>
      <c r="AU1" t="e">
        <f>AND(Consejeros!H12,"AAAAADr7fy4=")</f>
        <v>#VALUE!</v>
      </c>
      <c r="AV1" t="e">
        <f>AND(Consejeros!J12,"AAAAADr7fy8=")</f>
        <v>#VALUE!</v>
      </c>
      <c r="AW1">
        <f>IF(Consejeros!13:13,"AAAAADr7fzA=",0)</f>
        <v>0</v>
      </c>
      <c r="AX1" t="e">
        <f>AND(Consejeros!A13,"AAAAADr7fzE=")</f>
        <v>#VALUE!</v>
      </c>
      <c r="AY1" t="e">
        <f>AND(Consejeros!B13,"AAAAADr7fzI=")</f>
        <v>#VALUE!</v>
      </c>
      <c r="AZ1" t="e">
        <f>AND(Consejeros!D13,"AAAAADr7fzM=")</f>
        <v>#VALUE!</v>
      </c>
      <c r="BA1" t="e">
        <f>AND(Consejeros!F13,"AAAAADr7fzQ=")</f>
        <v>#VALUE!</v>
      </c>
      <c r="BB1" t="e">
        <f>AND(Consejeros!G13,"AAAAADr7fzU=")</f>
        <v>#VALUE!</v>
      </c>
      <c r="BC1" t="e">
        <f>AND(Consejeros!H13,"AAAAADr7fzY=")</f>
        <v>#VALUE!</v>
      </c>
      <c r="BD1" t="e">
        <f>AND(Consejeros!J13,"AAAAADr7fzc=")</f>
        <v>#VALUE!</v>
      </c>
      <c r="BE1">
        <f>IF(Consejeros!14:14,"AAAAADr7fzg=",0)</f>
        <v>0</v>
      </c>
      <c r="BF1" t="e">
        <f>AND(Consejeros!A14,"AAAAADr7fzk=")</f>
        <v>#VALUE!</v>
      </c>
      <c r="BG1" t="e">
        <f>AND(Consejeros!B14,"AAAAADr7fzo=")</f>
        <v>#VALUE!</v>
      </c>
      <c r="BH1" t="e">
        <f>AND(Consejeros!D14,"AAAAADr7fzs=")</f>
        <v>#VALUE!</v>
      </c>
      <c r="BI1" t="e">
        <f>AND(Consejeros!F14,"AAAAADr7fzw=")</f>
        <v>#VALUE!</v>
      </c>
      <c r="BJ1" t="e">
        <f>AND(Consejeros!G14,"AAAAADr7fz0=")</f>
        <v>#VALUE!</v>
      </c>
      <c r="BK1" t="e">
        <f>AND(Consejeros!H14,"AAAAADr7fz4=")</f>
        <v>#VALUE!</v>
      </c>
      <c r="BL1" t="e">
        <f>AND(Consejeros!J14,"AAAAADr7fz8=")</f>
        <v>#VALUE!</v>
      </c>
      <c r="BM1">
        <f>IF(Consejeros!15:15,"AAAAADr7f0A=",0)</f>
        <v>0</v>
      </c>
      <c r="BN1" t="e">
        <f>AND(Consejeros!A15,"AAAAADr7f0E=")</f>
        <v>#VALUE!</v>
      </c>
      <c r="BO1" t="e">
        <f>AND(Consejeros!B15,"AAAAADr7f0I=")</f>
        <v>#VALUE!</v>
      </c>
      <c r="BP1" t="e">
        <f>AND(Consejeros!D15,"AAAAADr7f0M=")</f>
        <v>#VALUE!</v>
      </c>
      <c r="BQ1" t="e">
        <f>AND(Consejeros!F15,"AAAAADr7f0Q=")</f>
        <v>#VALUE!</v>
      </c>
      <c r="BR1" t="e">
        <f>AND(Consejeros!G15,"AAAAADr7f0U=")</f>
        <v>#VALUE!</v>
      </c>
      <c r="BS1" t="e">
        <f>AND(Consejeros!H15,"AAAAADr7f0Y=")</f>
        <v>#VALUE!</v>
      </c>
      <c r="BT1" t="e">
        <f>AND(Consejeros!J15,"AAAAADr7f0c=")</f>
        <v>#VALUE!</v>
      </c>
      <c r="BU1">
        <f>IF(Consejeros!16:16,"AAAAADr7f0g=",0)</f>
        <v>0</v>
      </c>
      <c r="BV1" t="e">
        <f>AND(Consejeros!A16,"AAAAADr7f0k=")</f>
        <v>#VALUE!</v>
      </c>
      <c r="BW1" t="e">
        <f>AND(Consejeros!B16,"AAAAADr7f0o=")</f>
        <v>#VALUE!</v>
      </c>
      <c r="BX1" t="e">
        <f>AND(Consejeros!D16,"AAAAADr7f0s=")</f>
        <v>#VALUE!</v>
      </c>
      <c r="BY1" t="e">
        <f>AND(Consejeros!F16,"AAAAADr7f0w=")</f>
        <v>#VALUE!</v>
      </c>
      <c r="BZ1" t="e">
        <f>AND(Consejeros!G16,"AAAAADr7f00=")</f>
        <v>#VALUE!</v>
      </c>
      <c r="CA1" t="e">
        <f>AND(Consejeros!H16,"AAAAADr7f04=")</f>
        <v>#VALUE!</v>
      </c>
      <c r="CB1" t="e">
        <f>AND(Consejeros!J16,"AAAAADr7f08=")</f>
        <v>#VALUE!</v>
      </c>
      <c r="CC1">
        <f>IF(Consejeros!17:17,"AAAAADr7f1A=",0)</f>
        <v>0</v>
      </c>
      <c r="CD1" t="e">
        <f>AND(Consejeros!A17,"AAAAADr7f1E=")</f>
        <v>#VALUE!</v>
      </c>
      <c r="CE1" t="e">
        <f>AND(Consejeros!B17,"AAAAADr7f1I=")</f>
        <v>#VALUE!</v>
      </c>
      <c r="CF1" t="e">
        <f>AND(Consejeros!D17,"AAAAADr7f1M=")</f>
        <v>#VALUE!</v>
      </c>
      <c r="CG1" t="e">
        <f>AND(Consejeros!F17,"AAAAADr7f1Q=")</f>
        <v>#VALUE!</v>
      </c>
      <c r="CH1" t="e">
        <f>AND(Consejeros!G17,"AAAAADr7f1U=")</f>
        <v>#VALUE!</v>
      </c>
      <c r="CI1" t="e">
        <f>AND(Consejeros!H17,"AAAAADr7f1Y=")</f>
        <v>#VALUE!</v>
      </c>
      <c r="CJ1" t="e">
        <f>AND(Consejeros!J17,"AAAAADr7f1c=")</f>
        <v>#VALUE!</v>
      </c>
      <c r="CK1">
        <f>IF(Consejeros!18:18,"AAAAADr7f1g=",0)</f>
        <v>0</v>
      </c>
      <c r="CL1" t="e">
        <f>AND(Consejeros!A18,"AAAAADr7f1k=")</f>
        <v>#VALUE!</v>
      </c>
      <c r="CM1" t="e">
        <f>AND(Consejeros!B18,"AAAAADr7f1o=")</f>
        <v>#VALUE!</v>
      </c>
      <c r="CN1" t="e">
        <f>AND(Consejeros!D18,"AAAAADr7f1s=")</f>
        <v>#VALUE!</v>
      </c>
      <c r="CO1" t="e">
        <f>AND(Consejeros!F18,"AAAAADr7f1w=")</f>
        <v>#VALUE!</v>
      </c>
      <c r="CP1" t="e">
        <f>AND(Consejeros!G18,"AAAAADr7f10=")</f>
        <v>#VALUE!</v>
      </c>
      <c r="CQ1" t="e">
        <f>AND(Consejeros!H18,"AAAAADr7f14=")</f>
        <v>#VALUE!</v>
      </c>
      <c r="CR1" t="e">
        <f>AND(Consejeros!J18,"AAAAADr7f18=")</f>
        <v>#VALUE!</v>
      </c>
      <c r="CS1">
        <f>IF(Consejeros!19:19,"AAAAADr7f2A=",0)</f>
        <v>0</v>
      </c>
      <c r="CT1" t="e">
        <f>AND(Consejeros!A19,"AAAAADr7f2E=")</f>
        <v>#VALUE!</v>
      </c>
      <c r="CU1" t="e">
        <f>AND(Consejeros!B19,"AAAAADr7f2I=")</f>
        <v>#VALUE!</v>
      </c>
      <c r="CV1" t="e">
        <f>AND(Consejeros!D19,"AAAAADr7f2M=")</f>
        <v>#VALUE!</v>
      </c>
      <c r="CW1" t="e">
        <f>AND(Consejeros!F19,"AAAAADr7f2Q=")</f>
        <v>#VALUE!</v>
      </c>
      <c r="CX1" t="e">
        <f>AND(Consejeros!G19,"AAAAADr7f2U=")</f>
        <v>#VALUE!</v>
      </c>
      <c r="CY1" t="e">
        <f>AND(Consejeros!H19,"AAAAADr7f2Y=")</f>
        <v>#VALUE!</v>
      </c>
      <c r="CZ1" t="e">
        <f>AND(Consejeros!J19,"AAAAADr7f2c=")</f>
        <v>#VALUE!</v>
      </c>
      <c r="DA1">
        <f>IF(Consejeros!20:20,"AAAAADr7f2g=",0)</f>
        <v>0</v>
      </c>
      <c r="DB1" t="e">
        <f>AND(Consejeros!A20,"AAAAADr7f2k=")</f>
        <v>#VALUE!</v>
      </c>
      <c r="DC1" t="e">
        <f>AND(Consejeros!B20,"AAAAADr7f2o=")</f>
        <v>#VALUE!</v>
      </c>
      <c r="DD1" t="e">
        <f>AND(Consejeros!D20,"AAAAADr7f2s=")</f>
        <v>#VALUE!</v>
      </c>
      <c r="DE1" t="e">
        <f>AND(Consejeros!F20,"AAAAADr7f2w=")</f>
        <v>#VALUE!</v>
      </c>
      <c r="DF1" t="e">
        <f>AND(Consejeros!G20,"AAAAADr7f20=")</f>
        <v>#VALUE!</v>
      </c>
      <c r="DG1" t="e">
        <f>AND(Consejeros!H20,"AAAAADr7f24=")</f>
        <v>#VALUE!</v>
      </c>
      <c r="DH1" t="e">
        <f>AND(Consejeros!J20,"AAAAADr7f28=")</f>
        <v>#VALUE!</v>
      </c>
      <c r="DI1">
        <f>IF(Consejeros!21:21,"AAAAADr7f3A=",0)</f>
        <v>0</v>
      </c>
      <c r="DJ1" t="e">
        <f>AND(Consejeros!A21,"AAAAADr7f3E=")</f>
        <v>#VALUE!</v>
      </c>
      <c r="DK1" t="e">
        <f>AND(Consejeros!B21,"AAAAADr7f3I=")</f>
        <v>#VALUE!</v>
      </c>
      <c r="DL1" t="e">
        <f>AND(Consejeros!D21,"AAAAADr7f3M=")</f>
        <v>#VALUE!</v>
      </c>
      <c r="DM1" t="e">
        <f>AND(Consejeros!F21,"AAAAADr7f3Q=")</f>
        <v>#VALUE!</v>
      </c>
      <c r="DN1" t="e">
        <f>AND(Consejeros!G21,"AAAAADr7f3U=")</f>
        <v>#VALUE!</v>
      </c>
      <c r="DO1" t="e">
        <f>AND(Consejeros!H21,"AAAAADr7f3Y=")</f>
        <v>#VALUE!</v>
      </c>
      <c r="DP1" t="e">
        <f>AND(Consejeros!J21,"AAAAADr7f3c=")</f>
        <v>#VALUE!</v>
      </c>
      <c r="DQ1">
        <f>IF(Consejeros!22:22,"AAAAADr7f3g=",0)</f>
        <v>0</v>
      </c>
      <c r="DR1" t="e">
        <f>AND(Consejeros!A22,"AAAAADr7f3k=")</f>
        <v>#VALUE!</v>
      </c>
      <c r="DS1" t="e">
        <f>AND(Consejeros!B22,"AAAAADr7f3o=")</f>
        <v>#VALUE!</v>
      </c>
      <c r="DT1" t="e">
        <f>AND(Consejeros!D22,"AAAAADr7f3s=")</f>
        <v>#VALUE!</v>
      </c>
      <c r="DU1" t="e">
        <f>AND(Consejeros!F22,"AAAAADr7f3w=")</f>
        <v>#VALUE!</v>
      </c>
      <c r="DV1" t="e">
        <f>AND(Consejeros!G22,"AAAAADr7f30=")</f>
        <v>#VALUE!</v>
      </c>
      <c r="DW1" t="e">
        <f>AND(Consejeros!H22,"AAAAADr7f34=")</f>
        <v>#VALUE!</v>
      </c>
      <c r="DX1" t="e">
        <f>AND(Consejeros!J22,"AAAAADr7f38=")</f>
        <v>#VALUE!</v>
      </c>
      <c r="DY1" t="e">
        <f>#N/A</f>
        <v>#N/A</v>
      </c>
      <c r="DZ1" t="e">
        <f>#N/A</f>
        <v>#N/A</v>
      </c>
      <c r="EA1" t="e">
        <f>#N/A</f>
        <v>#N/A</v>
      </c>
      <c r="EB1" t="e">
        <f>#N/A</f>
        <v>#N/A</v>
      </c>
      <c r="EC1" t="e">
        <f>#N/A</f>
        <v>#N/A</v>
      </c>
      <c r="ED1" t="e">
        <f>#N/A</f>
        <v>#N/A</v>
      </c>
      <c r="EE1" t="e">
        <f>#N/A</f>
        <v>#N/A</v>
      </c>
      <c r="EF1" t="e">
        <f>#N/A</f>
        <v>#N/A</v>
      </c>
      <c r="EG1" t="e">
        <f>#N/A</f>
        <v>#N/A</v>
      </c>
      <c r="EH1" t="e">
        <f>#N/A</f>
        <v>#N/A</v>
      </c>
      <c r="EI1" t="e">
        <f>#N/A</f>
        <v>#N/A</v>
      </c>
      <c r="EJ1" t="e">
        <f>#N/A</f>
        <v>#N/A</v>
      </c>
      <c r="EK1" t="e">
        <f>#N/A</f>
        <v>#N/A</v>
      </c>
      <c r="EL1" t="e">
        <f>#N/A</f>
        <v>#N/A</v>
      </c>
      <c r="EM1" t="e">
        <f>#N/A</f>
        <v>#N/A</v>
      </c>
      <c r="EN1" t="e">
        <f>#N/A</f>
        <v>#N/A</v>
      </c>
      <c r="EO1" t="e">
        <f>#N/A</f>
        <v>#N/A</v>
      </c>
      <c r="EP1" t="e">
        <f>#N/A</f>
        <v>#N/A</v>
      </c>
      <c r="EQ1" t="e">
        <f>#N/A</f>
        <v>#N/A</v>
      </c>
      <c r="ER1" t="e">
        <f>#N/A</f>
        <v>#N/A</v>
      </c>
      <c r="ES1" t="e">
        <f>#N/A</f>
        <v>#N/A</v>
      </c>
      <c r="ET1" t="e">
        <f>#N/A</f>
        <v>#N/A</v>
      </c>
      <c r="EU1" t="e">
        <f>#N/A</f>
        <v>#N/A</v>
      </c>
      <c r="EV1" t="e">
        <f>#N/A</f>
        <v>#N/A</v>
      </c>
      <c r="EW1" t="e">
        <f>#N/A</f>
        <v>#N/A</v>
      </c>
      <c r="EX1" t="e">
        <f>#N/A</f>
        <v>#N/A</v>
      </c>
      <c r="EY1" t="e">
        <f>#N/A</f>
        <v>#N/A</v>
      </c>
      <c r="EZ1" t="e">
        <f>#N/A</f>
        <v>#N/A</v>
      </c>
      <c r="FA1" t="e">
        <f>#N/A</f>
        <v>#N/A</v>
      </c>
      <c r="FB1" t="e">
        <f>#N/A</f>
        <v>#N/A</v>
      </c>
      <c r="FC1" t="e">
        <f>#N/A</f>
        <v>#N/A</v>
      </c>
      <c r="FD1" t="e">
        <f>#N/A</f>
        <v>#N/A</v>
      </c>
      <c r="FE1">
        <f>IF(Consejeros!A:A,"AAAAADr7f6A=",0)</f>
        <v>0</v>
      </c>
      <c r="FF1">
        <f>IF(Consejeros!B:B,"AAAAADr7f6E=",0)</f>
        <v>0</v>
      </c>
      <c r="FG1">
        <f>IF(Consejeros!D:D,"AAAAADr7f6I=",0)</f>
        <v>0</v>
      </c>
      <c r="FH1">
        <f>IF(Consejeros!F:F,"AAAAADr7f6M=",0)</f>
        <v>0</v>
      </c>
      <c r="FI1">
        <f>IF(Consejeros!G:G,"AAAAADr7f6Q=",0)</f>
        <v>0</v>
      </c>
      <c r="FJ1">
        <f>IF(Consejeros!H:H,"AAAAADr7f6U=",0)</f>
        <v>0</v>
      </c>
      <c r="FK1" t="e">
        <f>IF(Consejeros!J:J,"AAAAADr7f6Y=",0)</f>
        <v>#VALUE!</v>
      </c>
      <c r="FL1" t="e">
        <f>#N/A</f>
        <v>#N/A</v>
      </c>
      <c r="FM1" t="e">
        <f>#N/A</f>
        <v>#N/A</v>
      </c>
      <c r="FN1" t="e">
        <f>#N/A</f>
        <v>#N/A</v>
      </c>
      <c r="FO1" t="e">
        <f>#N/A</f>
        <v>#N/A</v>
      </c>
      <c r="FP1" t="e">
        <f>#N/A</f>
        <v>#N/A</v>
      </c>
      <c r="FQ1" t="e">
        <f>#N/A</f>
        <v>#N/A</v>
      </c>
      <c r="FR1" t="e">
        <f>#N/A</f>
        <v>#N/A</v>
      </c>
      <c r="FS1" t="e">
        <f>#N/A</f>
        <v>#N/A</v>
      </c>
      <c r="FT1" t="e">
        <f>#N/A</f>
        <v>#N/A</v>
      </c>
      <c r="FU1" t="e">
        <f>#N/A</f>
        <v>#N/A</v>
      </c>
      <c r="FV1" t="e">
        <f>#N/A</f>
        <v>#N/A</v>
      </c>
      <c r="FW1" t="e">
        <f>#N/A</f>
        <v>#N/A</v>
      </c>
      <c r="FX1" t="e">
        <f>#N/A</f>
        <v>#N/A</v>
      </c>
      <c r="FY1" t="e">
        <f>#N/A</f>
        <v>#N/A</v>
      </c>
      <c r="FZ1" t="e">
        <f>#N/A</f>
        <v>#N/A</v>
      </c>
      <c r="GA1" t="e">
        <f>#N/A</f>
        <v>#N/A</v>
      </c>
      <c r="GB1" t="e">
        <f>#N/A</f>
        <v>#N/A</v>
      </c>
      <c r="GC1" t="e">
        <f>#N/A</f>
        <v>#N/A</v>
      </c>
      <c r="GD1" t="e">
        <f>#N/A</f>
        <v>#N/A</v>
      </c>
      <c r="GE1" t="e">
        <f>#N/A</f>
        <v>#N/A</v>
      </c>
      <c r="GF1" t="e">
        <f>#N/A</f>
        <v>#N/A</v>
      </c>
      <c r="GG1" t="e">
        <f>#N/A</f>
        <v>#N/A</v>
      </c>
      <c r="GH1" t="e">
        <f>#N/A</f>
        <v>#N/A</v>
      </c>
      <c r="GI1" t="e">
        <f>#N/A</f>
        <v>#N/A</v>
      </c>
      <c r="GJ1" t="e">
        <f>#N/A</f>
        <v>#N/A</v>
      </c>
      <c r="GK1" t="e">
        <f>#N/A</f>
        <v>#N/A</v>
      </c>
      <c r="GL1" t="e">
        <f>#N/A</f>
        <v>#N/A</v>
      </c>
      <c r="GM1" t="e">
        <f>#N/A</f>
        <v>#N/A</v>
      </c>
      <c r="GN1" t="e">
        <f>#N/A</f>
        <v>#N/A</v>
      </c>
      <c r="GO1" t="e">
        <f>#N/A</f>
        <v>#N/A</v>
      </c>
      <c r="GP1" t="e">
        <f>#N/A</f>
        <v>#N/A</v>
      </c>
      <c r="GQ1" t="e">
        <f>#N/A</f>
        <v>#N/A</v>
      </c>
      <c r="GR1" t="e">
        <f>#N/A</f>
        <v>#N/A</v>
      </c>
      <c r="GS1" t="e">
        <f>#N/A</f>
        <v>#N/A</v>
      </c>
      <c r="GT1" t="e">
        <f>#N/A</f>
        <v>#N/A</v>
      </c>
      <c r="GU1" t="e">
        <f>#N/A</f>
        <v>#N/A</v>
      </c>
      <c r="GV1" t="e">
        <f>#N/A</f>
        <v>#N/A</v>
      </c>
      <c r="GW1" t="e">
        <f>#N/A</f>
        <v>#N/A</v>
      </c>
      <c r="GX1" t="e">
        <f>#N/A</f>
        <v>#N/A</v>
      </c>
      <c r="GY1" t="e">
        <f>#N/A</f>
        <v>#N/A</v>
      </c>
      <c r="GZ1" t="e">
        <f>#N/A</f>
        <v>#N/A</v>
      </c>
      <c r="HA1" t="e">
        <f>#N/A</f>
        <v>#N/A</v>
      </c>
      <c r="HB1" t="e">
        <f>#N/A</f>
        <v>#N/A</v>
      </c>
      <c r="HC1" t="e">
        <f>#N/A</f>
        <v>#N/A</v>
      </c>
      <c r="HD1" t="e">
        <f>#N/A</f>
        <v>#N/A</v>
      </c>
      <c r="HE1" t="e">
        <f>#N/A</f>
        <v>#N/A</v>
      </c>
      <c r="HF1" t="e">
        <f>#N/A</f>
        <v>#N/A</v>
      </c>
      <c r="HG1" t="e">
        <f>#N/A</f>
        <v>#N/A</v>
      </c>
      <c r="HH1" t="e">
        <f>#N/A</f>
        <v>#N/A</v>
      </c>
      <c r="HI1" t="e">
        <f>#N/A</f>
        <v>#N/A</v>
      </c>
      <c r="HJ1" t="e">
        <f>#N/A</f>
        <v>#N/A</v>
      </c>
      <c r="HK1" t="e">
        <f>#N/A</f>
        <v>#N/A</v>
      </c>
      <c r="HL1" t="e">
        <f>#N/A</f>
        <v>#N/A</v>
      </c>
      <c r="HM1" t="e">
        <f>#N/A</f>
        <v>#N/A</v>
      </c>
      <c r="HN1" t="e">
        <f>#N/A</f>
        <v>#N/A</v>
      </c>
      <c r="HO1" t="e">
        <f>#N/A</f>
        <v>#N/A</v>
      </c>
      <c r="HP1" t="e">
        <f>#N/A</f>
        <v>#N/A</v>
      </c>
      <c r="HQ1" t="e">
        <f>#N/A</f>
        <v>#N/A</v>
      </c>
      <c r="HR1" t="e">
        <f>#N/A</f>
        <v>#N/A</v>
      </c>
      <c r="HS1" t="e">
        <f>#N/A</f>
        <v>#N/A</v>
      </c>
      <c r="HT1" t="e">
        <f>#N/A</f>
        <v>#N/A</v>
      </c>
      <c r="HU1" t="e">
        <f>#N/A</f>
        <v>#N/A</v>
      </c>
      <c r="HV1" t="e">
        <f>#N/A</f>
        <v>#N/A</v>
      </c>
      <c r="HW1" t="e">
        <f>#N/A</f>
        <v>#N/A</v>
      </c>
      <c r="HX1" t="e">
        <f>#N/A</f>
        <v>#N/A</v>
      </c>
      <c r="HY1" t="e">
        <f>#N/A</f>
        <v>#N/A</v>
      </c>
      <c r="HZ1" t="e">
        <f>#N/A</f>
        <v>#N/A</v>
      </c>
      <c r="IA1" t="e">
        <f>#N/A</f>
        <v>#N/A</v>
      </c>
      <c r="IB1" t="e">
        <f>#N/A</f>
        <v>#N/A</v>
      </c>
      <c r="IC1" t="e">
        <f>#N/A</f>
        <v>#N/A</v>
      </c>
      <c r="ID1" t="e">
        <f>#N/A</f>
        <v>#N/A</v>
      </c>
      <c r="IE1" t="e">
        <f>#N/A</f>
        <v>#N/A</v>
      </c>
      <c r="IF1" t="e">
        <f>#N/A</f>
        <v>#N/A</v>
      </c>
      <c r="IG1" t="e">
        <f>#N/A</f>
        <v>#N/A</v>
      </c>
      <c r="IH1" t="e">
        <f>#N/A</f>
        <v>#N/A</v>
      </c>
      <c r="II1" t="e">
        <f>#N/A</f>
        <v>#N/A</v>
      </c>
      <c r="IJ1" t="e">
        <f>#N/A</f>
        <v>#N/A</v>
      </c>
      <c r="IK1" t="e">
        <f>#N/A</f>
        <v>#N/A</v>
      </c>
      <c r="IL1" t="e">
        <f>#N/A</f>
        <v>#N/A</v>
      </c>
      <c r="IM1" t="e">
        <f>#N/A</f>
        <v>#N/A</v>
      </c>
      <c r="IN1" t="e">
        <f>#N/A</f>
        <v>#N/A</v>
      </c>
      <c r="IO1" t="e">
        <f>#N/A</f>
        <v>#N/A</v>
      </c>
      <c r="IP1" t="e">
        <f>#N/A</f>
        <v>#N/A</v>
      </c>
      <c r="IQ1" t="e">
        <f>#N/A</f>
        <v>#N/A</v>
      </c>
      <c r="IR1" t="e">
        <f>#N/A</f>
        <v>#N/A</v>
      </c>
      <c r="IS1" t="e">
        <f>#N/A</f>
        <v>#N/A</v>
      </c>
      <c r="IT1" t="e">
        <f>#N/A</f>
        <v>#N/A</v>
      </c>
      <c r="IU1" t="e">
        <f>#N/A</f>
        <v>#N/A</v>
      </c>
      <c r="IV1" t="e">
        <f>#N/A</f>
        <v>#N/A</v>
      </c>
    </row>
    <row r="2" spans="1:256" ht="12.75" customHeight="1">
      <c r="A2" t="e">
        <f>#N/A</f>
        <v>#N/A</v>
      </c>
      <c r="B2" t="e">
        <f>#N/A</f>
        <v>#N/A</v>
      </c>
      <c r="C2" t="e">
        <f>#N/A</f>
        <v>#N/A</v>
      </c>
      <c r="D2" t="e">
        <f>#N/A</f>
        <v>#N/A</v>
      </c>
      <c r="E2" t="e">
        <f>#N/A</f>
        <v>#N/A</v>
      </c>
      <c r="F2" t="e">
        <f>#N/A</f>
        <v>#N/A</v>
      </c>
      <c r="G2" t="e">
        <f>#N/A</f>
        <v>#N/A</v>
      </c>
      <c r="H2" t="e">
        <f>#N/A</f>
        <v>#N/A</v>
      </c>
      <c r="I2" t="e">
        <f>#N/A</f>
        <v>#N/A</v>
      </c>
      <c r="J2" t="e">
        <f>#N/A</f>
        <v>#N/A</v>
      </c>
      <c r="K2" t="e">
        <f>#N/A</f>
        <v>#N/A</v>
      </c>
      <c r="L2" t="e">
        <f>#N/A</f>
        <v>#N/A</v>
      </c>
      <c r="M2" t="e">
        <f>#N/A</f>
        <v>#N/A</v>
      </c>
      <c r="N2" t="e">
        <f>#N/A</f>
        <v>#N/A</v>
      </c>
      <c r="O2" t="e">
        <f>#N/A</f>
        <v>#N/A</v>
      </c>
      <c r="P2" t="e">
        <f>#N/A</f>
        <v>#N/A</v>
      </c>
      <c r="Q2" t="e">
        <f>#N/A</f>
        <v>#N/A</v>
      </c>
      <c r="R2" t="e">
        <f>#N/A</f>
        <v>#N/A</v>
      </c>
      <c r="S2" t="e">
        <f>#N/A</f>
        <v>#N/A</v>
      </c>
      <c r="T2" t="e">
        <f>#N/A</f>
        <v>#N/A</v>
      </c>
      <c r="U2" t="e">
        <f>#N/A</f>
        <v>#N/A</v>
      </c>
      <c r="V2" t="e">
        <f>#N/A</f>
        <v>#N/A</v>
      </c>
      <c r="W2" t="e">
        <f>#N/A</f>
        <v>#N/A</v>
      </c>
      <c r="X2" t="e">
        <f>#N/A</f>
        <v>#N/A</v>
      </c>
      <c r="Y2" t="e">
        <f>#N/A</f>
        <v>#N/A</v>
      </c>
      <c r="Z2" t="e">
        <f>#N/A</f>
        <v>#N/A</v>
      </c>
      <c r="AA2" t="e">
        <f>#N/A</f>
        <v>#N/A</v>
      </c>
      <c r="AB2" t="e">
        <f>#N/A</f>
        <v>#N/A</v>
      </c>
      <c r="AC2" t="e">
        <f>#N/A</f>
        <v>#N/A</v>
      </c>
      <c r="AD2" t="e">
        <f>#N/A</f>
        <v>#N/A</v>
      </c>
      <c r="AE2" t="e">
        <f>#N/A</f>
        <v>#N/A</v>
      </c>
      <c r="AF2" t="e">
        <f>#N/A</f>
        <v>#N/A</v>
      </c>
      <c r="AG2" t="e">
        <f>#N/A</f>
        <v>#N/A</v>
      </c>
      <c r="AH2" t="e">
        <f>#N/A</f>
        <v>#N/A</v>
      </c>
      <c r="AI2" t="e">
        <f>#N/A</f>
        <v>#N/A</v>
      </c>
      <c r="AJ2" t="e">
        <f>#N/A</f>
        <v>#N/A</v>
      </c>
      <c r="AK2" t="e">
        <f>#N/A</f>
        <v>#N/A</v>
      </c>
      <c r="AL2" t="e">
        <f>#N/A</f>
        <v>#N/A</v>
      </c>
      <c r="AM2" t="e">
        <f>#N/A</f>
        <v>#N/A</v>
      </c>
      <c r="AN2" t="e">
        <f>#N/A</f>
        <v>#N/A</v>
      </c>
      <c r="AO2" t="e">
        <f>#N/A</f>
        <v>#N/A</v>
      </c>
      <c r="AP2" t="e">
        <f>#N/A</f>
        <v>#N/A</v>
      </c>
      <c r="AQ2" t="e">
        <f>#N/A</f>
        <v>#N/A</v>
      </c>
      <c r="AR2" t="e">
        <f>#N/A</f>
        <v>#N/A</v>
      </c>
      <c r="AS2" t="e">
        <f>#N/A</f>
        <v>#N/A</v>
      </c>
      <c r="AT2" t="e">
        <f>#N/A</f>
        <v>#N/A</v>
      </c>
      <c r="AU2" t="e">
        <f>#N/A</f>
        <v>#N/A</v>
      </c>
      <c r="AV2" t="e">
        <f>#N/A</f>
        <v>#N/A</v>
      </c>
      <c r="AW2" t="e">
        <f>#N/A</f>
        <v>#N/A</v>
      </c>
      <c r="AX2" t="e">
        <f>#N/A</f>
        <v>#N/A</v>
      </c>
      <c r="AY2" t="e">
        <f>#N/A</f>
        <v>#N/A</v>
      </c>
      <c r="AZ2" t="e">
        <f>#N/A</f>
        <v>#N/A</v>
      </c>
      <c r="BA2" t="e">
        <f>#N/A</f>
        <v>#N/A</v>
      </c>
      <c r="BB2" t="e">
        <f>#N/A</f>
        <v>#N/A</v>
      </c>
      <c r="BC2" t="e">
        <f>#N/A</f>
        <v>#N/A</v>
      </c>
      <c r="BD2" t="e">
        <f>#N/A</f>
        <v>#N/A</v>
      </c>
      <c r="BE2" t="e">
        <f>#N/A</f>
        <v>#N/A</v>
      </c>
      <c r="BF2" t="e">
        <f>#N/A</f>
        <v>#N/A</v>
      </c>
      <c r="BG2" t="e">
        <f>#N/A</f>
        <v>#N/A</v>
      </c>
      <c r="BH2" t="e">
        <f>#N/A</f>
        <v>#N/A</v>
      </c>
      <c r="BI2" t="e">
        <f>#N/A</f>
        <v>#N/A</v>
      </c>
      <c r="BJ2" t="e">
        <f>#N/A</f>
        <v>#N/A</v>
      </c>
      <c r="BK2" t="e">
        <f>#N/A</f>
        <v>#N/A</v>
      </c>
      <c r="BL2" t="e">
        <f>#N/A</f>
        <v>#N/A</v>
      </c>
      <c r="BM2" t="e">
        <f>#N/A</f>
        <v>#N/A</v>
      </c>
      <c r="BN2" t="e">
        <f>#N/A</f>
        <v>#N/A</v>
      </c>
      <c r="BO2" t="e">
        <f>#N/A</f>
        <v>#N/A</v>
      </c>
      <c r="BP2" t="e">
        <f>#N/A</f>
        <v>#N/A</v>
      </c>
      <c r="BQ2" t="e">
        <f>#N/A</f>
        <v>#N/A</v>
      </c>
      <c r="BR2" t="e">
        <f>#N/A</f>
        <v>#N/A</v>
      </c>
      <c r="BS2" t="e">
        <f>#N/A</f>
        <v>#N/A</v>
      </c>
      <c r="BT2" t="e">
        <f>#N/A</f>
        <v>#N/A</v>
      </c>
      <c r="BU2" t="e">
        <f>#N/A</f>
        <v>#N/A</v>
      </c>
      <c r="BV2" t="e">
        <f>#N/A</f>
        <v>#N/A</v>
      </c>
      <c r="BW2" t="e">
        <f>#N/A</f>
        <v>#N/A</v>
      </c>
      <c r="BX2" t="e">
        <f>#N/A</f>
        <v>#N/A</v>
      </c>
      <c r="BY2" t="e">
        <f>#N/A</f>
        <v>#N/A</v>
      </c>
      <c r="BZ2" t="e">
        <f>#N/A</f>
        <v>#N/A</v>
      </c>
      <c r="CA2" t="e">
        <f>#N/A</f>
        <v>#N/A</v>
      </c>
      <c r="CB2" t="e">
        <f>#N/A</f>
        <v>#N/A</v>
      </c>
      <c r="CC2" t="e">
        <f>#N/A</f>
        <v>#N/A</v>
      </c>
      <c r="CD2" t="e">
        <f>#N/A</f>
        <v>#N/A</v>
      </c>
      <c r="CE2" t="e">
        <f>#N/A</f>
        <v>#N/A</v>
      </c>
      <c r="CF2" t="e">
        <f>#N/A</f>
        <v>#N/A</v>
      </c>
      <c r="CG2" t="e">
        <f>#N/A</f>
        <v>#N/A</v>
      </c>
      <c r="CH2" t="e">
        <f>#N/A</f>
        <v>#N/A</v>
      </c>
      <c r="CI2" t="e">
        <f>#N/A</f>
        <v>#N/A</v>
      </c>
      <c r="CJ2" t="e">
        <f>#N/A</f>
        <v>#N/A</v>
      </c>
      <c r="CK2" t="e">
        <f>#N/A</f>
        <v>#N/A</v>
      </c>
      <c r="CL2" t="e">
        <f>#N/A</f>
        <v>#N/A</v>
      </c>
      <c r="CM2" t="e">
        <f>#N/A</f>
        <v>#N/A</v>
      </c>
      <c r="CN2" t="e">
        <f>#N/A</f>
        <v>#N/A</v>
      </c>
      <c r="CO2" t="e">
        <f>#N/A</f>
        <v>#N/A</v>
      </c>
      <c r="CP2" t="e">
        <f>#N/A</f>
        <v>#N/A</v>
      </c>
      <c r="CQ2" t="e">
        <f>#N/A</f>
        <v>#N/A</v>
      </c>
      <c r="CR2" t="e">
        <f>#N/A</f>
        <v>#N/A</v>
      </c>
      <c r="CS2" t="e">
        <f>#N/A</f>
        <v>#N/A</v>
      </c>
      <c r="CT2" t="e">
        <f>#N/A</f>
        <v>#N/A</v>
      </c>
      <c r="CU2" t="e">
        <f>#N/A</f>
        <v>#N/A</v>
      </c>
      <c r="CV2" t="e">
        <f>#N/A</f>
        <v>#N/A</v>
      </c>
      <c r="CW2" t="e">
        <f>#N/A</f>
        <v>#N/A</v>
      </c>
      <c r="CX2" t="e">
        <f>#N/A</f>
        <v>#N/A</v>
      </c>
      <c r="CY2" t="e">
        <f>#N/A</f>
        <v>#N/A</v>
      </c>
      <c r="CZ2" t="e">
        <f>#N/A</f>
        <v>#N/A</v>
      </c>
      <c r="DA2" t="e">
        <f>#N/A</f>
        <v>#N/A</v>
      </c>
      <c r="DB2" t="e">
        <f>#N/A</f>
        <v>#N/A</v>
      </c>
      <c r="DC2" t="e">
        <f>#N/A</f>
        <v>#N/A</v>
      </c>
      <c r="DD2" t="e">
        <f>#N/A</f>
        <v>#N/A</v>
      </c>
      <c r="DE2" t="e">
        <f>#N/A</f>
        <v>#N/A</v>
      </c>
      <c r="DF2" t="e">
        <f>#N/A</f>
        <v>#N/A</v>
      </c>
      <c r="DG2" t="e">
        <f>#N/A</f>
        <v>#N/A</v>
      </c>
      <c r="DH2" t="e">
        <f>#N/A</f>
        <v>#N/A</v>
      </c>
      <c r="DI2" t="e">
        <f>#N/A</f>
        <v>#N/A</v>
      </c>
      <c r="DJ2" t="e">
        <f>#N/A</f>
        <v>#N/A</v>
      </c>
      <c r="DK2" t="e">
        <f>#N/A</f>
        <v>#N/A</v>
      </c>
      <c r="DL2" t="e">
        <f>#N/A</f>
        <v>#N/A</v>
      </c>
      <c r="DM2" t="e">
        <f>#N/A</f>
        <v>#N/A</v>
      </c>
      <c r="DN2" t="e">
        <f>#N/A</f>
        <v>#N/A</v>
      </c>
      <c r="DO2" t="e">
        <f>#N/A</f>
        <v>#N/A</v>
      </c>
      <c r="DP2" t="e">
        <f>#N/A</f>
        <v>#N/A</v>
      </c>
      <c r="DQ2" t="e">
        <f>#N/A</f>
        <v>#N/A</v>
      </c>
      <c r="DR2" t="e">
        <f>#N/A</f>
        <v>#N/A</v>
      </c>
      <c r="DS2" t="e">
        <f>#N/A</f>
        <v>#N/A</v>
      </c>
      <c r="DT2" t="e">
        <f>#N/A</f>
        <v>#N/A</v>
      </c>
      <c r="DU2" t="e">
        <f>#N/A</f>
        <v>#N/A</v>
      </c>
      <c r="DV2" t="e">
        <f>#N/A</f>
        <v>#N/A</v>
      </c>
      <c r="DW2" t="e">
        <f>#N/A</f>
        <v>#N/A</v>
      </c>
      <c r="DX2" t="e">
        <f>#N/A</f>
        <v>#N/A</v>
      </c>
      <c r="DY2" t="e">
        <f>#N/A</f>
        <v>#N/A</v>
      </c>
      <c r="DZ2" t="e">
        <f>#N/A</f>
        <v>#N/A</v>
      </c>
      <c r="EA2" t="e">
        <f>#N/A</f>
        <v>#N/A</v>
      </c>
      <c r="EB2" t="e">
        <f>#N/A</f>
        <v>#N/A</v>
      </c>
      <c r="EC2" t="e">
        <f>#N/A</f>
        <v>#N/A</v>
      </c>
      <c r="ED2" t="e">
        <f>#N/A</f>
        <v>#N/A</v>
      </c>
      <c r="EE2" t="e">
        <f>#N/A</f>
        <v>#N/A</v>
      </c>
      <c r="EF2" t="e">
        <f>#N/A</f>
        <v>#N/A</v>
      </c>
      <c r="EG2" t="e">
        <f>#N/A</f>
        <v>#N/A</v>
      </c>
      <c r="EH2" t="e">
        <f>#N/A</f>
        <v>#N/A</v>
      </c>
      <c r="EI2" t="e">
        <f>#N/A</f>
        <v>#N/A</v>
      </c>
      <c r="EJ2" t="e">
        <f>#N/A</f>
        <v>#N/A</v>
      </c>
      <c r="EK2" t="e">
        <f>#N/A</f>
        <v>#N/A</v>
      </c>
      <c r="EL2" t="e">
        <f>#N/A</f>
        <v>#N/A</v>
      </c>
      <c r="EM2" t="e">
        <f>#N/A</f>
        <v>#N/A</v>
      </c>
      <c r="EN2" t="e">
        <f>#N/A</f>
        <v>#N/A</v>
      </c>
      <c r="EO2" t="e">
        <f>#N/A</f>
        <v>#N/A</v>
      </c>
      <c r="EP2" t="e">
        <f>#N/A</f>
        <v>#N/A</v>
      </c>
      <c r="EQ2" t="e">
        <f>#N/A</f>
        <v>#N/A</v>
      </c>
      <c r="ER2" t="e">
        <f>#N/A</f>
        <v>#N/A</v>
      </c>
      <c r="ES2" t="e">
        <f>#N/A</f>
        <v>#N/A</v>
      </c>
      <c r="ET2" t="e">
        <f>#N/A</f>
        <v>#N/A</v>
      </c>
      <c r="EU2" t="e">
        <f>#N/A</f>
        <v>#N/A</v>
      </c>
      <c r="EV2" t="e">
        <f>#N/A</f>
        <v>#N/A</v>
      </c>
      <c r="EW2" t="e">
        <f>#N/A</f>
        <v>#N/A</v>
      </c>
      <c r="EX2" t="e">
        <f>#N/A</f>
        <v>#N/A</v>
      </c>
      <c r="EY2" t="e">
        <f>#N/A</f>
        <v>#N/A</v>
      </c>
      <c r="EZ2" t="e">
        <f>#N/A</f>
        <v>#N/A</v>
      </c>
      <c r="FA2" t="e">
        <f>#N/A</f>
        <v>#N/A</v>
      </c>
      <c r="FB2" t="e">
        <f>#N/A</f>
        <v>#N/A</v>
      </c>
      <c r="FC2" t="e">
        <f>#N/A</f>
        <v>#N/A</v>
      </c>
      <c r="FD2" t="e">
        <f>#N/A</f>
        <v>#N/A</v>
      </c>
      <c r="FE2" t="e">
        <f>#N/A</f>
        <v>#N/A</v>
      </c>
      <c r="FF2" t="e">
        <f>#N/A</f>
        <v>#N/A</v>
      </c>
      <c r="FG2" t="e">
        <f>#N/A</f>
        <v>#N/A</v>
      </c>
      <c r="FH2" t="e">
        <f>#N/A</f>
        <v>#N/A</v>
      </c>
      <c r="FI2" t="e">
        <f>#N/A</f>
        <v>#N/A</v>
      </c>
      <c r="FJ2" t="e">
        <f>#N/A</f>
        <v>#N/A</v>
      </c>
      <c r="FK2" t="e">
        <f>#N/A</f>
        <v>#N/A</v>
      </c>
      <c r="FL2" t="e">
        <f>#N/A</f>
        <v>#N/A</v>
      </c>
      <c r="FM2" t="e">
        <f>#N/A</f>
        <v>#N/A</v>
      </c>
      <c r="FN2" t="e">
        <f>#N/A</f>
        <v>#N/A</v>
      </c>
      <c r="FO2" t="e">
        <f>#N/A</f>
        <v>#N/A</v>
      </c>
      <c r="FP2" t="e">
        <f>#N/A</f>
        <v>#N/A</v>
      </c>
      <c r="FQ2" t="e">
        <f>#N/A</f>
        <v>#N/A</v>
      </c>
      <c r="FR2" t="e">
        <f>#N/A</f>
        <v>#N/A</v>
      </c>
      <c r="FS2" t="e">
        <f>#N/A</f>
        <v>#N/A</v>
      </c>
      <c r="FT2" t="e">
        <f>#N/A</f>
        <v>#N/A</v>
      </c>
      <c r="FU2" t="e">
        <f>#N/A</f>
        <v>#N/A</v>
      </c>
      <c r="FV2" t="e">
        <f>#N/A</f>
        <v>#N/A</v>
      </c>
      <c r="FW2" t="e">
        <f>#N/A</f>
        <v>#N/A</v>
      </c>
      <c r="FX2" t="e">
        <f>#N/A</f>
        <v>#N/A</v>
      </c>
      <c r="FY2" t="e">
        <f>#N/A</f>
        <v>#N/A</v>
      </c>
      <c r="FZ2" t="e">
        <f>#N/A</f>
        <v>#N/A</v>
      </c>
      <c r="GA2" t="e">
        <f>#N/A</f>
        <v>#N/A</v>
      </c>
      <c r="GB2" t="e">
        <f>#N/A</f>
        <v>#N/A</v>
      </c>
      <c r="GC2" t="e">
        <f>#N/A</f>
        <v>#N/A</v>
      </c>
      <c r="GD2" t="e">
        <f>#N/A</f>
        <v>#N/A</v>
      </c>
      <c r="GE2" t="e">
        <f>#N/A</f>
        <v>#N/A</v>
      </c>
      <c r="GF2" t="e">
        <f>#N/A</f>
        <v>#N/A</v>
      </c>
      <c r="GG2" t="e">
        <f>#N/A</f>
        <v>#N/A</v>
      </c>
      <c r="GH2" t="e">
        <f>#N/A</f>
        <v>#N/A</v>
      </c>
      <c r="GI2" t="e">
        <f>#N/A</f>
        <v>#N/A</v>
      </c>
      <c r="GJ2" t="e">
        <f>#N/A</f>
        <v>#N/A</v>
      </c>
      <c r="GK2" t="e">
        <f>#N/A</f>
        <v>#N/A</v>
      </c>
      <c r="GL2" t="e">
        <f>#N/A</f>
        <v>#N/A</v>
      </c>
      <c r="GM2" t="e">
        <f>#N/A</f>
        <v>#N/A</v>
      </c>
      <c r="GN2" t="e">
        <f>#N/A</f>
        <v>#N/A</v>
      </c>
      <c r="GO2" t="e">
        <f>#N/A</f>
        <v>#N/A</v>
      </c>
      <c r="GP2" t="e">
        <f>#N/A</f>
        <v>#N/A</v>
      </c>
      <c r="GQ2" t="e">
        <f>#N/A</f>
        <v>#N/A</v>
      </c>
      <c r="GR2" t="e">
        <f>#N/A</f>
        <v>#N/A</v>
      </c>
      <c r="GS2" t="e">
        <f>#N/A</f>
        <v>#N/A</v>
      </c>
      <c r="GT2" t="e">
        <f>#N/A</f>
        <v>#N/A</v>
      </c>
      <c r="GU2" t="e">
        <f>#N/A</f>
        <v>#N/A</v>
      </c>
      <c r="GV2" t="e">
        <f>#N/A</f>
        <v>#N/A</v>
      </c>
      <c r="GW2" t="e">
        <f>#N/A</f>
        <v>#N/A</v>
      </c>
      <c r="GX2" t="e">
        <f>#N/A</f>
        <v>#N/A</v>
      </c>
      <c r="GY2" t="e">
        <f>#N/A</f>
        <v>#N/A</v>
      </c>
      <c r="GZ2" t="e">
        <f>#N/A</f>
        <v>#N/A</v>
      </c>
      <c r="HA2" t="e">
        <f>#N/A</f>
        <v>#N/A</v>
      </c>
      <c r="HB2" t="e">
        <f>#N/A</f>
        <v>#N/A</v>
      </c>
      <c r="HC2" t="e">
        <f>#N/A</f>
        <v>#N/A</v>
      </c>
      <c r="HD2" t="e">
        <f>#N/A</f>
        <v>#N/A</v>
      </c>
      <c r="HE2" t="e">
        <f>#N/A</f>
        <v>#N/A</v>
      </c>
      <c r="HF2" t="e">
        <f>#N/A</f>
        <v>#N/A</v>
      </c>
      <c r="HG2" t="e">
        <f>#N/A</f>
        <v>#N/A</v>
      </c>
      <c r="HH2" t="e">
        <f>#N/A</f>
        <v>#N/A</v>
      </c>
      <c r="HI2" t="e">
        <f>#N/A</f>
        <v>#N/A</v>
      </c>
      <c r="HJ2" t="e">
        <f>#N/A</f>
        <v>#N/A</v>
      </c>
      <c r="HK2" t="e">
        <f>#N/A</f>
        <v>#N/A</v>
      </c>
      <c r="HL2" t="e">
        <f>#N/A</f>
        <v>#N/A</v>
      </c>
      <c r="HM2" t="e">
        <f>#N/A</f>
        <v>#N/A</v>
      </c>
      <c r="HN2" t="e">
        <f>#N/A</f>
        <v>#N/A</v>
      </c>
      <c r="HO2" t="e">
        <f>#N/A</f>
        <v>#N/A</v>
      </c>
      <c r="HP2" t="e">
        <f>#N/A</f>
        <v>#N/A</v>
      </c>
      <c r="HQ2" t="e">
        <f>#N/A</f>
        <v>#N/A</v>
      </c>
      <c r="HR2" t="e">
        <f>#N/A</f>
        <v>#N/A</v>
      </c>
      <c r="HS2" t="e">
        <f>#N/A</f>
        <v>#N/A</v>
      </c>
      <c r="HT2" t="e">
        <f>#N/A</f>
        <v>#N/A</v>
      </c>
      <c r="HU2" t="e">
        <f>#N/A</f>
        <v>#N/A</v>
      </c>
      <c r="HV2" t="e">
        <f>#N/A</f>
        <v>#N/A</v>
      </c>
      <c r="HW2" t="e">
        <f>#N/A</f>
        <v>#N/A</v>
      </c>
      <c r="HX2" t="e">
        <f>#N/A</f>
        <v>#N/A</v>
      </c>
      <c r="HY2" t="e">
        <f>#N/A</f>
        <v>#N/A</v>
      </c>
      <c r="HZ2" t="e">
        <f>#N/A</f>
        <v>#N/A</v>
      </c>
      <c r="IA2" t="e">
        <f>#N/A</f>
        <v>#N/A</v>
      </c>
      <c r="IB2" t="e">
        <f>#N/A</f>
        <v>#N/A</v>
      </c>
      <c r="IC2" t="e">
        <f>#N/A</f>
        <v>#N/A</v>
      </c>
      <c r="ID2" t="e">
        <f>#N/A</f>
        <v>#N/A</v>
      </c>
      <c r="IE2" t="e">
        <f>#N/A</f>
        <v>#N/A</v>
      </c>
      <c r="IF2" t="e">
        <f>#N/A</f>
        <v>#N/A</v>
      </c>
      <c r="IG2" t="e">
        <f>#N/A</f>
        <v>#N/A</v>
      </c>
      <c r="IH2" t="e">
        <f>#N/A</f>
        <v>#N/A</v>
      </c>
      <c r="II2" t="e">
        <f>#N/A</f>
        <v>#N/A</v>
      </c>
      <c r="IJ2" t="e">
        <f>#N/A</f>
        <v>#N/A</v>
      </c>
      <c r="IK2" t="e">
        <f>#N/A</f>
        <v>#N/A</v>
      </c>
      <c r="IL2" t="e">
        <f>#N/A</f>
        <v>#N/A</v>
      </c>
      <c r="IM2" t="e">
        <f>#N/A</f>
        <v>#N/A</v>
      </c>
      <c r="IN2" t="e">
        <f>#N/A</f>
        <v>#N/A</v>
      </c>
      <c r="IO2" t="e">
        <f>#N/A</f>
        <v>#N/A</v>
      </c>
      <c r="IP2" t="e">
        <f>#N/A</f>
        <v>#N/A</v>
      </c>
      <c r="IQ2" t="e">
        <f>#N/A</f>
        <v>#N/A</v>
      </c>
      <c r="IR2" t="e">
        <f>#N/A</f>
        <v>#N/A</v>
      </c>
      <c r="IS2" t="e">
        <f>#N/A</f>
        <v>#N/A</v>
      </c>
      <c r="IT2" t="e">
        <f>#N/A</f>
        <v>#N/A</v>
      </c>
      <c r="IU2" t="e">
        <f>#N/A</f>
        <v>#N/A</v>
      </c>
      <c r="IV2" t="e">
        <f>#N/A</f>
        <v>#N/A</v>
      </c>
    </row>
    <row r="3" spans="1:256" ht="12.75" customHeight="1">
      <c r="A3" t="e">
        <f>#N/A</f>
        <v>#N/A</v>
      </c>
      <c r="B3" t="e">
        <f>#N/A</f>
        <v>#N/A</v>
      </c>
      <c r="C3" t="e">
        <f>#N/A</f>
        <v>#N/A</v>
      </c>
      <c r="D3" t="e">
        <f>#N/A</f>
        <v>#N/A</v>
      </c>
      <c r="E3" t="e">
        <f>#N/A</f>
        <v>#N/A</v>
      </c>
      <c r="F3" t="e">
        <f>#N/A</f>
        <v>#N/A</v>
      </c>
      <c r="G3" t="e">
        <f>#N/A</f>
        <v>#N/A</v>
      </c>
      <c r="H3" t="e">
        <f>#N/A</f>
        <v>#N/A</v>
      </c>
      <c r="I3" t="e">
        <f>#N/A</f>
        <v>#N/A</v>
      </c>
      <c r="J3" t="e">
        <f>#N/A</f>
        <v>#N/A</v>
      </c>
      <c r="K3" t="e">
        <f>#N/A</f>
        <v>#N/A</v>
      </c>
      <c r="L3" t="e">
        <f>#N/A</f>
        <v>#N/A</v>
      </c>
      <c r="M3" t="e">
        <f>#N/A</f>
        <v>#N/A</v>
      </c>
      <c r="N3" t="e">
        <f>#N/A</f>
        <v>#N/A</v>
      </c>
      <c r="O3" t="e">
        <f>#N/A</f>
        <v>#N/A</v>
      </c>
      <c r="P3" t="e">
        <f>#N/A</f>
        <v>#N/A</v>
      </c>
      <c r="Q3" t="e">
        <f>#N/A</f>
        <v>#N/A</v>
      </c>
      <c r="R3" t="e">
        <f>#N/A</f>
        <v>#N/A</v>
      </c>
      <c r="S3" t="e">
        <f>#N/A</f>
        <v>#N/A</v>
      </c>
      <c r="T3" t="e">
        <f>#N/A</f>
        <v>#N/A</v>
      </c>
      <c r="U3" t="e">
        <f>#N/A</f>
        <v>#N/A</v>
      </c>
      <c r="V3" t="e">
        <f>#N/A</f>
        <v>#N/A</v>
      </c>
      <c r="W3" t="e">
        <f>#N/A</f>
        <v>#N/A</v>
      </c>
      <c r="X3" t="e">
        <f>#N/A</f>
        <v>#N/A</v>
      </c>
      <c r="Y3" t="e">
        <f>#N/A</f>
        <v>#N/A</v>
      </c>
      <c r="Z3" t="e">
        <f>#N/A</f>
        <v>#N/A</v>
      </c>
      <c r="AA3" t="e">
        <f>#N/A</f>
        <v>#N/A</v>
      </c>
      <c r="AB3" t="e">
        <f>#N/A</f>
        <v>#N/A</v>
      </c>
      <c r="AC3" t="e">
        <f>#N/A</f>
        <v>#N/A</v>
      </c>
      <c r="AD3" t="e">
        <f>#N/A</f>
        <v>#N/A</v>
      </c>
      <c r="AE3" t="e">
        <f>#N/A</f>
        <v>#N/A</v>
      </c>
      <c r="AF3" t="e">
        <f>#N/A</f>
        <v>#N/A</v>
      </c>
      <c r="AG3" t="e">
        <f>#N/A</f>
        <v>#N/A</v>
      </c>
      <c r="AH3" t="e">
        <f>#N/A</f>
        <v>#N/A</v>
      </c>
      <c r="AI3" t="e">
        <f>#N/A</f>
        <v>#N/A</v>
      </c>
      <c r="AJ3" t="e">
        <f>#N/A</f>
        <v>#N/A</v>
      </c>
      <c r="AK3" t="e">
        <f>#N/A</f>
        <v>#N/A</v>
      </c>
      <c r="AL3" t="e">
        <f>#N/A</f>
        <v>#N/A</v>
      </c>
      <c r="AM3" t="e">
        <f>#N/A</f>
        <v>#N/A</v>
      </c>
      <c r="AN3" t="e">
        <f>#N/A</f>
        <v>#N/A</v>
      </c>
      <c r="AO3" t="e">
        <f>#N/A</f>
        <v>#N/A</v>
      </c>
      <c r="AP3" t="e">
        <f>#N/A</f>
        <v>#N/A</v>
      </c>
      <c r="AQ3" t="e">
        <f>#N/A</f>
        <v>#N/A</v>
      </c>
      <c r="AR3" t="e">
        <f>#N/A</f>
        <v>#N/A</v>
      </c>
      <c r="AS3" t="e">
        <f>#N/A</f>
        <v>#N/A</v>
      </c>
      <c r="AT3" t="e">
        <f>#N/A</f>
        <v>#N/A</v>
      </c>
      <c r="AU3" t="e">
        <f>#N/A</f>
        <v>#N/A</v>
      </c>
      <c r="AV3" t="e">
        <f>#N/A</f>
        <v>#N/A</v>
      </c>
      <c r="AW3" t="e">
        <f>#N/A</f>
        <v>#N/A</v>
      </c>
      <c r="AX3" t="e">
        <f>#N/A</f>
        <v>#N/A</v>
      </c>
      <c r="AY3" t="e">
        <f>#N/A</f>
        <v>#N/A</v>
      </c>
      <c r="AZ3" t="e">
        <f>#N/A</f>
        <v>#N/A</v>
      </c>
      <c r="BA3" t="e">
        <f>#N/A</f>
        <v>#N/A</v>
      </c>
      <c r="BB3" t="e">
        <f>#N/A</f>
        <v>#N/A</v>
      </c>
      <c r="BC3" t="e">
        <f>#N/A</f>
        <v>#N/A</v>
      </c>
      <c r="BD3" t="e">
        <f>#N/A</f>
        <v>#N/A</v>
      </c>
      <c r="BE3" t="e">
        <f>#N/A</f>
        <v>#N/A</v>
      </c>
      <c r="BF3" t="e">
        <f>#N/A</f>
        <v>#N/A</v>
      </c>
      <c r="BG3" t="e">
        <f>#N/A</f>
        <v>#N/A</v>
      </c>
      <c r="BH3" t="e">
        <f>#N/A</f>
        <v>#N/A</v>
      </c>
      <c r="BI3" t="e">
        <f>#N/A</f>
        <v>#N/A</v>
      </c>
      <c r="BJ3" t="e">
        <f>#N/A</f>
        <v>#N/A</v>
      </c>
      <c r="BK3" t="e">
        <f>#N/A</f>
        <v>#N/A</v>
      </c>
      <c r="BL3" t="e">
        <f>#N/A</f>
        <v>#N/A</v>
      </c>
      <c r="BM3" t="e">
        <f>#N/A</f>
        <v>#N/A</v>
      </c>
      <c r="BN3" t="e">
        <f>#N/A</f>
        <v>#N/A</v>
      </c>
      <c r="BO3" t="e">
        <f>#N/A</f>
        <v>#N/A</v>
      </c>
      <c r="BP3" t="e">
        <f>#N/A</f>
        <v>#N/A</v>
      </c>
      <c r="BQ3" t="e">
        <f>#N/A</f>
        <v>#N/A</v>
      </c>
      <c r="BR3" t="e">
        <f>#N/A</f>
        <v>#N/A</v>
      </c>
      <c r="BS3" t="e">
        <f>#N/A</f>
        <v>#N/A</v>
      </c>
      <c r="BT3" t="e">
        <f>#N/A</f>
        <v>#N/A</v>
      </c>
      <c r="BU3" t="e">
        <f>#N/A</f>
        <v>#N/A</v>
      </c>
      <c r="BV3" t="e">
        <f>#N/A</f>
        <v>#N/A</v>
      </c>
      <c r="BW3" t="e">
        <f>#N/A</f>
        <v>#N/A</v>
      </c>
      <c r="BX3" t="e">
        <f>#N/A</f>
        <v>#N/A</v>
      </c>
      <c r="BY3" t="e">
        <f>#N/A</f>
        <v>#N/A</v>
      </c>
      <c r="BZ3" t="e">
        <f>#N/A</f>
        <v>#N/A</v>
      </c>
      <c r="CA3" t="e">
        <f>#N/A</f>
        <v>#N/A</v>
      </c>
      <c r="CB3" t="e">
        <f>#N/A</f>
        <v>#N/A</v>
      </c>
      <c r="CC3" t="e">
        <f>#N/A</f>
        <v>#N/A</v>
      </c>
      <c r="CD3" t="e">
        <f>#N/A</f>
        <v>#N/A</v>
      </c>
      <c r="CE3" t="e">
        <f>#N/A</f>
        <v>#N/A</v>
      </c>
      <c r="CF3" t="e">
        <f>#N/A</f>
        <v>#N/A</v>
      </c>
      <c r="CG3" t="e">
        <f>#N/A</f>
        <v>#N/A</v>
      </c>
      <c r="CH3" t="e">
        <f>#N/A</f>
        <v>#N/A</v>
      </c>
      <c r="CI3" t="e">
        <f>#N/A</f>
        <v>#N/A</v>
      </c>
      <c r="CJ3" t="e">
        <f>#N/A</f>
        <v>#N/A</v>
      </c>
      <c r="CK3" t="e">
        <f>#N/A</f>
        <v>#N/A</v>
      </c>
      <c r="CL3" t="e">
        <f>#N/A</f>
        <v>#N/A</v>
      </c>
      <c r="CM3" t="e">
        <f>#N/A</f>
        <v>#N/A</v>
      </c>
      <c r="CN3" t="e">
        <f>#N/A</f>
        <v>#N/A</v>
      </c>
      <c r="CO3" t="e">
        <f>#N/A</f>
        <v>#N/A</v>
      </c>
      <c r="CP3" t="e">
        <f>#N/A</f>
        <v>#N/A</v>
      </c>
      <c r="CQ3" t="e">
        <f>#N/A</f>
        <v>#N/A</v>
      </c>
      <c r="CR3" t="e">
        <f>#N/A</f>
        <v>#N/A</v>
      </c>
      <c r="CS3" t="e">
        <f>#N/A</f>
        <v>#N/A</v>
      </c>
      <c r="CT3" t="e">
        <f>#N/A</f>
        <v>#N/A</v>
      </c>
      <c r="CU3" t="e">
        <f>#N/A</f>
        <v>#N/A</v>
      </c>
      <c r="CV3" t="e">
        <f>#N/A</f>
        <v>#N/A</v>
      </c>
      <c r="CW3" t="e">
        <f>#N/A</f>
        <v>#N/A</v>
      </c>
      <c r="CX3" t="e">
        <f>#N/A</f>
        <v>#N/A</v>
      </c>
      <c r="CY3" t="e">
        <f>#N/A</f>
        <v>#N/A</v>
      </c>
      <c r="CZ3" t="e">
        <f>#N/A</f>
        <v>#N/A</v>
      </c>
      <c r="DA3" t="e">
        <f>#N/A</f>
        <v>#N/A</v>
      </c>
      <c r="DB3" t="e">
        <f>#N/A</f>
        <v>#N/A</v>
      </c>
      <c r="DC3" t="e">
        <f>#N/A</f>
        <v>#N/A</v>
      </c>
      <c r="DD3" t="e">
        <f>#N/A</f>
        <v>#N/A</v>
      </c>
      <c r="DE3" t="e">
        <f>#N/A</f>
        <v>#N/A</v>
      </c>
      <c r="DF3" t="e">
        <f>#N/A</f>
        <v>#N/A</v>
      </c>
      <c r="DG3" t="e">
        <f>#N/A</f>
        <v>#N/A</v>
      </c>
      <c r="DH3" t="e">
        <f>#N/A</f>
        <v>#N/A</v>
      </c>
      <c r="DI3" t="e">
        <f>#N/A</f>
        <v>#N/A</v>
      </c>
      <c r="DJ3" t="e">
        <f>#N/A</f>
        <v>#N/A</v>
      </c>
      <c r="DK3" t="e">
        <f>#N/A</f>
        <v>#N/A</v>
      </c>
      <c r="DL3" t="e">
        <f>#N/A</f>
        <v>#N/A</v>
      </c>
      <c r="DM3" t="e">
        <f>#N/A</f>
        <v>#N/A</v>
      </c>
      <c r="DN3" t="e">
        <f>#N/A</f>
        <v>#N/A</v>
      </c>
      <c r="DO3" t="e">
        <f>#N/A</f>
        <v>#N/A</v>
      </c>
      <c r="DP3" t="e">
        <f>#N/A</f>
        <v>#N/A</v>
      </c>
      <c r="DQ3" t="e">
        <f>#N/A</f>
        <v>#N/A</v>
      </c>
      <c r="DR3" t="e">
        <f>#N/A</f>
        <v>#N/A</v>
      </c>
      <c r="DS3" t="e">
        <f>#N/A</f>
        <v>#N/A</v>
      </c>
      <c r="DT3" t="e">
        <f>#N/A</f>
        <v>#N/A</v>
      </c>
      <c r="DU3" t="e">
        <f>#N/A</f>
        <v>#N/A</v>
      </c>
      <c r="DV3" t="e">
        <f>#N/A</f>
        <v>#N/A</v>
      </c>
      <c r="DW3" t="e">
        <f>#N/A</f>
        <v>#N/A</v>
      </c>
      <c r="DX3" t="e">
        <f>#N/A</f>
        <v>#N/A</v>
      </c>
      <c r="DY3" t="e">
        <f>#N/A</f>
        <v>#N/A</v>
      </c>
      <c r="DZ3" t="e">
        <f>#N/A</f>
        <v>#N/A</v>
      </c>
      <c r="EA3" t="e">
        <f>#N/A</f>
        <v>#N/A</v>
      </c>
      <c r="EB3" t="e">
        <f>#N/A</f>
        <v>#N/A</v>
      </c>
      <c r="EC3" t="e">
        <f>#N/A</f>
        <v>#N/A</v>
      </c>
      <c r="ED3" t="e">
        <f>#N/A</f>
        <v>#N/A</v>
      </c>
      <c r="EE3" t="e">
        <f>#N/A</f>
        <v>#N/A</v>
      </c>
      <c r="EF3" t="e">
        <f>#N/A</f>
        <v>#N/A</v>
      </c>
      <c r="EG3" t="e">
        <f>#N/A</f>
        <v>#N/A</v>
      </c>
      <c r="EH3" t="e">
        <f>#N/A</f>
        <v>#N/A</v>
      </c>
      <c r="EI3" t="e">
        <f>#N/A</f>
        <v>#N/A</v>
      </c>
      <c r="EJ3" t="e">
        <f>#N/A</f>
        <v>#N/A</v>
      </c>
      <c r="EK3" t="e">
        <f>#N/A</f>
        <v>#N/A</v>
      </c>
      <c r="EL3" t="e">
        <f>#N/A</f>
        <v>#N/A</v>
      </c>
      <c r="EM3" t="e">
        <f>#N/A</f>
        <v>#N/A</v>
      </c>
      <c r="EN3" t="e">
        <f>#N/A</f>
        <v>#N/A</v>
      </c>
      <c r="EO3" t="e">
        <f>#N/A</f>
        <v>#N/A</v>
      </c>
      <c r="EP3" t="e">
        <f>#N/A</f>
        <v>#N/A</v>
      </c>
      <c r="EQ3" t="e">
        <f>#N/A</f>
        <v>#N/A</v>
      </c>
      <c r="ER3" t="e">
        <f>#N/A</f>
        <v>#N/A</v>
      </c>
      <c r="ES3" t="e">
        <f>#N/A</f>
        <v>#N/A</v>
      </c>
      <c r="ET3" t="e">
        <f>#N/A</f>
        <v>#N/A</v>
      </c>
      <c r="EU3" t="e">
        <f>#N/A</f>
        <v>#N/A</v>
      </c>
      <c r="EV3" t="e">
        <f>#N/A</f>
        <v>#N/A</v>
      </c>
      <c r="EW3" t="e">
        <f>#N/A</f>
        <v>#N/A</v>
      </c>
      <c r="EX3" t="e">
        <f>#N/A</f>
        <v>#N/A</v>
      </c>
      <c r="EY3" t="e">
        <f>#N/A</f>
        <v>#N/A</v>
      </c>
      <c r="EZ3" t="e">
        <f>#N/A</f>
        <v>#N/A</v>
      </c>
      <c r="FA3" t="e">
        <f>#N/A</f>
        <v>#N/A</v>
      </c>
      <c r="FB3" t="e">
        <f>#N/A</f>
        <v>#N/A</v>
      </c>
      <c r="FC3" t="e">
        <f>#N/A</f>
        <v>#N/A</v>
      </c>
      <c r="FD3" t="e">
        <f>#N/A</f>
        <v>#N/A</v>
      </c>
      <c r="FE3" t="e">
        <f>#N/A</f>
        <v>#N/A</v>
      </c>
      <c r="FF3" t="e">
        <f>#N/A</f>
        <v>#N/A</v>
      </c>
      <c r="FG3" t="e">
        <f>#N/A</f>
        <v>#N/A</v>
      </c>
      <c r="FH3" t="e">
        <f>#N/A</f>
        <v>#N/A</v>
      </c>
      <c r="FI3" t="e">
        <f>#N/A</f>
        <v>#N/A</v>
      </c>
      <c r="FJ3" t="e">
        <f>#N/A</f>
        <v>#N/A</v>
      </c>
      <c r="FK3" t="e">
        <f>#N/A</f>
        <v>#N/A</v>
      </c>
      <c r="FL3" t="e">
        <f>#N/A</f>
        <v>#N/A</v>
      </c>
      <c r="FM3" t="e">
        <f>#N/A</f>
        <v>#N/A</v>
      </c>
      <c r="FN3" t="e">
        <f>#N/A</f>
        <v>#N/A</v>
      </c>
      <c r="FO3" t="e">
        <f>#N/A</f>
        <v>#N/A</v>
      </c>
      <c r="FP3" t="e">
        <f>#N/A</f>
        <v>#N/A</v>
      </c>
      <c r="FQ3" t="e">
        <f>#N/A</f>
        <v>#N/A</v>
      </c>
      <c r="FR3" t="e">
        <f>#N/A</f>
        <v>#N/A</v>
      </c>
      <c r="FS3" t="e">
        <f>#N/A</f>
        <v>#N/A</v>
      </c>
      <c r="FT3" t="e">
        <f>#N/A</f>
        <v>#N/A</v>
      </c>
      <c r="FU3" t="e">
        <f>#N/A</f>
        <v>#N/A</v>
      </c>
      <c r="FV3" t="e">
        <f>#N/A</f>
        <v>#N/A</v>
      </c>
      <c r="FW3" t="e">
        <f>#N/A</f>
        <v>#N/A</v>
      </c>
      <c r="FX3" t="e">
        <f>#N/A</f>
        <v>#N/A</v>
      </c>
      <c r="FY3" t="e">
        <f>#N/A</f>
        <v>#N/A</v>
      </c>
      <c r="FZ3" t="e">
        <f>#N/A</f>
        <v>#N/A</v>
      </c>
      <c r="GA3" t="e">
        <f>#N/A</f>
        <v>#N/A</v>
      </c>
      <c r="GB3" t="e">
        <f>#N/A</f>
        <v>#N/A</v>
      </c>
      <c r="GC3" t="e">
        <f>#N/A</f>
        <v>#N/A</v>
      </c>
      <c r="GD3" t="e">
        <f>#N/A</f>
        <v>#N/A</v>
      </c>
      <c r="GE3" t="e">
        <f>#N/A</f>
        <v>#N/A</v>
      </c>
      <c r="GF3" t="e">
        <f>#N/A</f>
        <v>#N/A</v>
      </c>
      <c r="GG3" t="e">
        <f>#N/A</f>
        <v>#N/A</v>
      </c>
      <c r="GH3" t="e">
        <f>#N/A</f>
        <v>#N/A</v>
      </c>
      <c r="GI3" t="e">
        <f>#N/A</f>
        <v>#N/A</v>
      </c>
      <c r="GJ3" t="e">
        <f>#N/A</f>
        <v>#N/A</v>
      </c>
      <c r="GK3" t="e">
        <f>#N/A</f>
        <v>#N/A</v>
      </c>
      <c r="GL3" t="e">
        <f>#N/A</f>
        <v>#N/A</v>
      </c>
      <c r="GM3" t="e">
        <f>#N/A</f>
        <v>#N/A</v>
      </c>
      <c r="GN3" t="e">
        <f>#N/A</f>
        <v>#N/A</v>
      </c>
      <c r="GO3" t="e">
        <f>#N/A</f>
        <v>#N/A</v>
      </c>
      <c r="GP3" t="e">
        <f>#N/A</f>
        <v>#N/A</v>
      </c>
      <c r="GQ3" t="e">
        <f>#N/A</f>
        <v>#N/A</v>
      </c>
      <c r="GR3" t="e">
        <f>#N/A</f>
        <v>#N/A</v>
      </c>
      <c r="GS3" t="e">
        <f>#N/A</f>
        <v>#N/A</v>
      </c>
      <c r="GT3" t="e">
        <f>#N/A</f>
        <v>#N/A</v>
      </c>
      <c r="GU3" t="e">
        <f>#N/A</f>
        <v>#N/A</v>
      </c>
      <c r="GV3" t="e">
        <f>#N/A</f>
        <v>#N/A</v>
      </c>
      <c r="GW3" t="e">
        <f>#N/A</f>
        <v>#N/A</v>
      </c>
      <c r="GX3" t="e">
        <f>#N/A</f>
        <v>#N/A</v>
      </c>
      <c r="GY3" t="e">
        <f>#N/A</f>
        <v>#N/A</v>
      </c>
      <c r="GZ3" t="e">
        <f>#N/A</f>
        <v>#N/A</v>
      </c>
      <c r="HA3" t="e">
        <f>#N/A</f>
        <v>#N/A</v>
      </c>
      <c r="HB3" t="e">
        <f>#N/A</f>
        <v>#N/A</v>
      </c>
      <c r="HC3" t="e">
        <f>#N/A</f>
        <v>#N/A</v>
      </c>
      <c r="HD3" t="e">
        <f>#N/A</f>
        <v>#N/A</v>
      </c>
      <c r="HE3" t="e">
        <f>#N/A</f>
        <v>#N/A</v>
      </c>
      <c r="HF3" t="e">
        <f>#N/A</f>
        <v>#N/A</v>
      </c>
      <c r="HG3" t="e">
        <f>#N/A</f>
        <v>#N/A</v>
      </c>
      <c r="HH3" t="e">
        <f>#N/A</f>
        <v>#N/A</v>
      </c>
      <c r="HI3" t="e">
        <f>#N/A</f>
        <v>#N/A</v>
      </c>
      <c r="HJ3" t="e">
        <f>#N/A</f>
        <v>#N/A</v>
      </c>
      <c r="HK3" t="e">
        <f>#N/A</f>
        <v>#N/A</v>
      </c>
      <c r="HL3" t="e">
        <f>#N/A</f>
        <v>#N/A</v>
      </c>
      <c r="HM3" t="e">
        <f>#N/A</f>
        <v>#N/A</v>
      </c>
      <c r="HN3" t="e">
        <f>#N/A</f>
        <v>#N/A</v>
      </c>
      <c r="HO3" t="e">
        <f>#N/A</f>
        <v>#N/A</v>
      </c>
      <c r="HP3" t="e">
        <f>#N/A</f>
        <v>#N/A</v>
      </c>
      <c r="HQ3" t="e">
        <f>#N/A</f>
        <v>#N/A</v>
      </c>
      <c r="HR3" t="e">
        <f>#N/A</f>
        <v>#N/A</v>
      </c>
      <c r="HS3" t="e">
        <f>#N/A</f>
        <v>#N/A</v>
      </c>
      <c r="HT3" t="e">
        <f>#N/A</f>
        <v>#N/A</v>
      </c>
      <c r="HU3" t="e">
        <f>#N/A</f>
        <v>#N/A</v>
      </c>
      <c r="HV3" t="e">
        <f>#N/A</f>
        <v>#N/A</v>
      </c>
      <c r="HW3" t="e">
        <f>#N/A</f>
        <v>#N/A</v>
      </c>
      <c r="HX3" t="e">
        <f>#N/A</f>
        <v>#N/A</v>
      </c>
      <c r="HY3" t="e">
        <f>#N/A</f>
        <v>#N/A</v>
      </c>
      <c r="HZ3" t="e">
        <f>#N/A</f>
        <v>#N/A</v>
      </c>
      <c r="IA3" t="e">
        <f>#N/A</f>
        <v>#N/A</v>
      </c>
      <c r="IB3" t="e">
        <f>#N/A</f>
        <v>#N/A</v>
      </c>
      <c r="IC3" t="e">
        <f>#N/A</f>
        <v>#N/A</v>
      </c>
      <c r="ID3" t="e">
        <f>#N/A</f>
        <v>#N/A</v>
      </c>
      <c r="IE3" t="e">
        <f>#N/A</f>
        <v>#N/A</v>
      </c>
      <c r="IF3" t="e">
        <f>#N/A</f>
        <v>#N/A</v>
      </c>
      <c r="IG3" t="e">
        <f>#N/A</f>
        <v>#N/A</v>
      </c>
      <c r="IH3" t="e">
        <f>#N/A</f>
        <v>#N/A</v>
      </c>
      <c r="II3" t="e">
        <f>#N/A</f>
        <v>#N/A</v>
      </c>
      <c r="IJ3" t="e">
        <f>#N/A</f>
        <v>#N/A</v>
      </c>
      <c r="IK3" t="e">
        <f>#N/A</f>
        <v>#N/A</v>
      </c>
      <c r="IL3" t="e">
        <f>#N/A</f>
        <v>#N/A</v>
      </c>
      <c r="IM3" t="e">
        <f>#N/A</f>
        <v>#N/A</v>
      </c>
      <c r="IN3" t="e">
        <f>#N/A</f>
        <v>#N/A</v>
      </c>
      <c r="IO3" t="e">
        <f>#N/A</f>
        <v>#N/A</v>
      </c>
      <c r="IP3" t="e">
        <f>#N/A</f>
        <v>#N/A</v>
      </c>
      <c r="IQ3" t="e">
        <f>#N/A</f>
        <v>#N/A</v>
      </c>
      <c r="IR3" t="e">
        <f>#N/A</f>
        <v>#N/A</v>
      </c>
      <c r="IS3" t="e">
        <f>#N/A</f>
        <v>#N/A</v>
      </c>
      <c r="IT3" t="e">
        <f>#N/A</f>
        <v>#N/A</v>
      </c>
      <c r="IU3" t="e">
        <f>#N/A</f>
        <v>#N/A</v>
      </c>
      <c r="IV3" t="e">
        <f>#N/A</f>
        <v>#N/A</v>
      </c>
    </row>
    <row r="4" spans="1:96" ht="12.75" customHeight="1">
      <c r="A4" t="e">
        <f>#N/A</f>
        <v>#N/A</v>
      </c>
      <c r="B4" t="e">
        <f>#N/A</f>
        <v>#N/A</v>
      </c>
      <c r="C4" t="e">
        <f>#N/A</f>
        <v>#N/A</v>
      </c>
      <c r="D4" t="e">
        <f>#N/A</f>
        <v>#N/A</v>
      </c>
      <c r="E4" t="e">
        <f>#N/A</f>
        <v>#N/A</v>
      </c>
      <c r="F4" t="e">
        <f>#N/A</f>
        <v>#N/A</v>
      </c>
      <c r="G4" t="e">
        <f>#N/A</f>
        <v>#N/A</v>
      </c>
      <c r="H4" t="e">
        <f>#N/A</f>
        <v>#N/A</v>
      </c>
      <c r="I4" t="e">
        <f>#N/A</f>
        <v>#N/A</v>
      </c>
      <c r="J4" t="e">
        <f>#N/A</f>
        <v>#N/A</v>
      </c>
      <c r="K4" t="e">
        <f>#N/A</f>
        <v>#N/A</v>
      </c>
      <c r="L4" t="e">
        <f>#N/A</f>
        <v>#N/A</v>
      </c>
      <c r="M4" t="e">
        <f>#N/A</f>
        <v>#N/A</v>
      </c>
      <c r="N4" t="e">
        <f>#N/A</f>
        <v>#N/A</v>
      </c>
      <c r="O4" t="e">
        <f>#N/A</f>
        <v>#N/A</v>
      </c>
      <c r="P4" t="e">
        <f>#N/A</f>
        <v>#N/A</v>
      </c>
      <c r="Q4" t="e">
        <f>#N/A</f>
        <v>#N/A</v>
      </c>
      <c r="R4" t="e">
        <f>#N/A</f>
        <v>#N/A</v>
      </c>
      <c r="S4" t="e">
        <f>#N/A</f>
        <v>#N/A</v>
      </c>
      <c r="T4" t="e">
        <f>#N/A</f>
        <v>#N/A</v>
      </c>
      <c r="U4" t="e">
        <f>#N/A</f>
        <v>#N/A</v>
      </c>
      <c r="V4" t="e">
        <f>#N/A</f>
        <v>#N/A</v>
      </c>
      <c r="W4" t="e">
        <f>#N/A</f>
        <v>#N/A</v>
      </c>
      <c r="X4" t="e">
        <f>#N/A</f>
        <v>#N/A</v>
      </c>
      <c r="Y4" t="e">
        <f>#N/A</f>
        <v>#N/A</v>
      </c>
      <c r="Z4" t="e">
        <f>#N/A</f>
        <v>#N/A</v>
      </c>
      <c r="AA4" t="e">
        <f>#N/A</f>
        <v>#N/A</v>
      </c>
      <c r="AB4" t="e">
        <f>#N/A</f>
        <v>#N/A</v>
      </c>
      <c r="AC4" t="e">
        <f>#N/A</f>
        <v>#N/A</v>
      </c>
      <c r="AD4" t="e">
        <f>#N/A</f>
        <v>#N/A</v>
      </c>
      <c r="AE4" t="e">
        <f>#N/A</f>
        <v>#N/A</v>
      </c>
      <c r="AF4" t="e">
        <f>#N/A</f>
        <v>#N/A</v>
      </c>
      <c r="AG4" t="e">
        <f>#N/A</f>
        <v>#N/A</v>
      </c>
      <c r="AH4" t="e">
        <f>#N/A</f>
        <v>#N/A</v>
      </c>
      <c r="AI4" t="e">
        <f>#N/A</f>
        <v>#N/A</v>
      </c>
      <c r="AJ4" t="e">
        <f>#N/A</f>
        <v>#N/A</v>
      </c>
      <c r="AK4" t="e">
        <f>#N/A</f>
        <v>#N/A</v>
      </c>
      <c r="AL4" t="e">
        <f>#N/A</f>
        <v>#N/A</v>
      </c>
      <c r="AM4" t="e">
        <f>#N/A</f>
        <v>#N/A</v>
      </c>
      <c r="AN4" t="e">
        <f>#N/A</f>
        <v>#N/A</v>
      </c>
      <c r="AO4" t="e">
        <f>#N/A</f>
        <v>#N/A</v>
      </c>
      <c r="AP4" t="e">
        <f>#N/A</f>
        <v>#N/A</v>
      </c>
      <c r="AQ4" t="e">
        <f>#N/A</f>
        <v>#N/A</v>
      </c>
      <c r="AR4" t="e">
        <f>#N/A</f>
        <v>#N/A</v>
      </c>
      <c r="AS4" t="e">
        <f>#N/A</f>
        <v>#N/A</v>
      </c>
      <c r="AT4" t="e">
        <f>#N/A</f>
        <v>#N/A</v>
      </c>
      <c r="AU4" t="e">
        <f>#N/A</f>
        <v>#N/A</v>
      </c>
      <c r="AV4" t="e">
        <f>#N/A</f>
        <v>#N/A</v>
      </c>
      <c r="AW4" t="e">
        <f>#N/A</f>
        <v>#N/A</v>
      </c>
      <c r="AX4" t="e">
        <f>#N/A</f>
        <v>#N/A</v>
      </c>
      <c r="AY4" t="e">
        <f>#N/A</f>
        <v>#N/A</v>
      </c>
      <c r="AZ4" t="e">
        <f>#N/A</f>
        <v>#N/A</v>
      </c>
      <c r="BA4" t="e">
        <f>#N/A</f>
        <v>#N/A</v>
      </c>
      <c r="BB4" t="e">
        <f>#N/A</f>
        <v>#N/A</v>
      </c>
      <c r="BC4" t="e">
        <f>#N/A</f>
        <v>#N/A</v>
      </c>
      <c r="BD4" t="e">
        <f>#N/A</f>
        <v>#N/A</v>
      </c>
      <c r="BE4" t="e">
        <f>#N/A</f>
        <v>#N/A</v>
      </c>
      <c r="BF4" t="e">
        <f>#N/A</f>
        <v>#N/A</v>
      </c>
      <c r="BG4" t="e">
        <f>#N/A</f>
        <v>#N/A</v>
      </c>
      <c r="BH4" t="e">
        <f>#N/A</f>
        <v>#N/A</v>
      </c>
      <c r="BI4" t="e">
        <f>#N/A</f>
        <v>#N/A</v>
      </c>
      <c r="BJ4" t="e">
        <f>#N/A</f>
        <v>#N/A</v>
      </c>
      <c r="BK4" t="e">
        <f>#N/A</f>
        <v>#N/A</v>
      </c>
      <c r="BL4" t="e">
        <f>#N/A</f>
        <v>#N/A</v>
      </c>
      <c r="BM4" t="e">
        <f>#N/A</f>
        <v>#N/A</v>
      </c>
      <c r="BN4" t="e">
        <f>#N/A</f>
        <v>#N/A</v>
      </c>
      <c r="BO4" t="e">
        <f>#N/A</f>
        <v>#N/A</v>
      </c>
      <c r="BP4" t="e">
        <f>#N/A</f>
        <v>#N/A</v>
      </c>
      <c r="BQ4" t="e">
        <f>#N/A</f>
        <v>#N/A</v>
      </c>
      <c r="BR4" t="e">
        <f>#N/A</f>
        <v>#N/A</v>
      </c>
      <c r="BS4" t="e">
        <f>#N/A</f>
        <v>#N/A</v>
      </c>
      <c r="BT4" t="e">
        <f>#N/A</f>
        <v>#N/A</v>
      </c>
      <c r="BU4" t="e">
        <f>#N/A</f>
        <v>#N/A</v>
      </c>
      <c r="BV4" t="e">
        <f>#N/A</f>
        <v>#N/A</v>
      </c>
      <c r="BW4" t="e">
        <f>#N/A</f>
        <v>#N/A</v>
      </c>
      <c r="BX4" t="e">
        <f>#N/A</f>
        <v>#N/A</v>
      </c>
      <c r="BY4" t="e">
        <f>#N/A</f>
        <v>#N/A</v>
      </c>
      <c r="BZ4" t="e">
        <f>#N/A</f>
        <v>#N/A</v>
      </c>
      <c r="CA4" t="e">
        <f>#N/A</f>
        <v>#N/A</v>
      </c>
      <c r="CB4" t="e">
        <f>#N/A</f>
        <v>#N/A</v>
      </c>
      <c r="CC4" t="e">
        <f>#N/A</f>
        <v>#N/A</v>
      </c>
      <c r="CD4" t="e">
        <f>#N/A</f>
        <v>#N/A</v>
      </c>
      <c r="CE4" t="e">
        <f>#N/A</f>
        <v>#N/A</v>
      </c>
      <c r="CF4" t="e">
        <f>#N/A</f>
        <v>#N/A</v>
      </c>
      <c r="CG4" t="e">
        <f>#N/A</f>
        <v>#N/A</v>
      </c>
      <c r="CH4" t="e">
        <f>#N/A</f>
        <v>#N/A</v>
      </c>
      <c r="CI4" t="e">
        <f>#N/A</f>
        <v>#N/A</v>
      </c>
      <c r="CJ4" t="e">
        <f>#N/A</f>
        <v>#N/A</v>
      </c>
      <c r="CK4" t="e">
        <f>#N/A</f>
        <v>#N/A</v>
      </c>
      <c r="CL4" t="e">
        <f>#N/A</f>
        <v>#N/A</v>
      </c>
      <c r="CM4" t="s">
        <v>16</v>
      </c>
      <c r="CN4" t="s">
        <v>17</v>
      </c>
      <c r="CO4" t="e">
        <f>IF("N","consejeros.excel_builtin_print_area","AAAAAHrNfVw=")</f>
        <v>#VALUE!</v>
      </c>
      <c r="CP4" t="e">
        <f>IF("N",Excel_BuiltIn_Print_Area,"AAAAAHrNfV0=")</f>
        <v>#VALUE!</v>
      </c>
      <c r="CQ4" t="e">
        <f>IF("N","consejeros.excel_builtin_print_titles","AAAAAHrNfV4=")</f>
        <v>#VALUE!</v>
      </c>
      <c r="CR4" t="e">
        <f>IF("N",Excel_BuiltIn_Print_Titles,"AAAAAHrNfV8=")</f>
        <v>#VALUE!</v>
      </c>
    </row>
    <row r="5" spans="1:5" ht="12.75" customHeight="1">
      <c r="A5" t="s">
        <v>18</v>
      </c>
      <c r="B5" t="e">
        <f>IF("N","consejeros.excel_builtin_print_area","AAAAAHk+dwE=")</f>
        <v>#VALUE!</v>
      </c>
      <c r="C5" t="e">
        <f>IF("N",Excel_BuiltIn_Print_Area,"AAAAAHk+dwI=")</f>
        <v>#VALUE!</v>
      </c>
      <c r="D5" t="e">
        <f>IF("N","consejeros.excel_builtin_print_titles","AAAAAHk+dwM=")</f>
        <v>#VALUE!</v>
      </c>
      <c r="E5" t="e">
        <f>IF("N",Excel_BuiltIn_Print_Titles,"AAAAAHk+dwQ=")</f>
        <v>#VALUE!</v>
      </c>
    </row>
    <row r="6" spans="1:29" ht="12.75" customHeight="1">
      <c r="A6" t="str">
        <f>IF(Consejeros!23:23,"AAAAACzbbwA=",0)</f>
        <v>AAAAACzbbwA=</v>
      </c>
      <c r="B6" t="e">
        <f>AND(Consejeros!A23,"AAAAACzbbwE=")</f>
        <v>#VALUE!</v>
      </c>
      <c r="C6">
        <f>IF(Consejeros!24:24,"AAAAACzbbwI=",0)</f>
        <v>0</v>
      </c>
      <c r="D6" t="e">
        <f>AND(Consejeros!A24,"AAAAACzbbwM=")</f>
        <v>#VALUE!</v>
      </c>
      <c r="E6" t="e">
        <f>#N/A</f>
        <v>#N/A</v>
      </c>
      <c r="F6" t="e">
        <f>#N/A</f>
        <v>#N/A</v>
      </c>
      <c r="G6" t="e">
        <f>#N/A</f>
        <v>#N/A</v>
      </c>
      <c r="H6" t="e">
        <f>#N/A</f>
        <v>#N/A</v>
      </c>
      <c r="I6" t="e">
        <f>#N/A</f>
        <v>#N/A</v>
      </c>
      <c r="J6" t="e">
        <f>#N/A</f>
        <v>#N/A</v>
      </c>
      <c r="K6" t="e">
        <f>#N/A</f>
        <v>#N/A</v>
      </c>
      <c r="L6" t="e">
        <f>#N/A</f>
        <v>#N/A</v>
      </c>
      <c r="M6" t="e">
        <f>#N/A</f>
        <v>#N/A</v>
      </c>
      <c r="N6" t="e">
        <f>#N/A</f>
        <v>#N/A</v>
      </c>
      <c r="O6" t="e">
        <f>#N/A</f>
        <v>#N/A</v>
      </c>
      <c r="P6" t="e">
        <f>#N/A</f>
        <v>#N/A</v>
      </c>
      <c r="Q6" t="e">
        <f>#N/A</f>
        <v>#N/A</v>
      </c>
      <c r="R6" t="e">
        <f>#N/A</f>
        <v>#N/A</v>
      </c>
      <c r="S6" t="e">
        <f>#N/A</f>
        <v>#N/A</v>
      </c>
      <c r="T6" t="e">
        <f>#N/A</f>
        <v>#N/A</v>
      </c>
      <c r="U6" t="e">
        <f>#N/A</f>
        <v>#N/A</v>
      </c>
      <c r="V6" t="e">
        <f>#N/A</f>
        <v>#N/A</v>
      </c>
      <c r="W6" t="e">
        <f>#N/A</f>
        <v>#N/A</v>
      </c>
      <c r="X6" t="e">
        <f>#N/A</f>
        <v>#N/A</v>
      </c>
      <c r="Y6" t="s">
        <v>19</v>
      </c>
      <c r="Z6" t="e">
        <f>IF("N","consejeros.excel_builtin_print_area","AAAAACzbbxk=")</f>
        <v>#VALUE!</v>
      </c>
      <c r="AA6" t="e">
        <f>IF("N",Excel_BuiltIn_Print_Area,"AAAAACzbbxo=")</f>
        <v>#VALUE!</v>
      </c>
      <c r="AB6" t="e">
        <f>IF("N","consejeros.excel_builtin_print_titles","AAAAACzbbxs=")</f>
        <v>#VALUE!</v>
      </c>
      <c r="AC6" t="e">
        <f>IF("N",Excel_BuiltIn_Print_Titles,"AAAAACzbbxw=")</f>
        <v>#VALUE!</v>
      </c>
    </row>
    <row r="7" spans="1:5" ht="12.75" customHeight="1">
      <c r="A7" t="s">
        <v>20</v>
      </c>
      <c r="B7" t="e">
        <f>IF("N","consejeros.excel_builtin_print_area","AAAAAHff/gE=")</f>
        <v>#VALUE!</v>
      </c>
      <c r="C7" t="e">
        <f>IF("N",Excel_BuiltIn_Print_Area,"AAAAAHff/gI=")</f>
        <v>#VALUE!</v>
      </c>
      <c r="D7" t="e">
        <f>IF("N","consejeros.excel_builtin_print_titles","AAAAAHff/gM=")</f>
        <v>#VALUE!</v>
      </c>
      <c r="E7" t="e">
        <f>IF("N",Excel_BuiltIn_Print_Titles,"AAAAAHff/gQ=")</f>
        <v>#VALUE!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unicordoba</cp:lastModifiedBy>
  <cp:lastPrinted>2020-02-25T21:56:53Z</cp:lastPrinted>
  <dcterms:modified xsi:type="dcterms:W3CDTF">2020-02-25T21:57:03Z</dcterms:modified>
  <cp:category/>
  <cp:version/>
  <cp:contentType/>
  <cp:contentStatus/>
</cp:coreProperties>
</file>